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ZIARIO\BILANCI E CONSUNTIVI\2021\VARIAZIONE BILANCIO\3 VARIAZIONE DI BILANCIO 2021-2023\"/>
    </mc:Choice>
  </mc:AlternateContent>
  <xr:revisionPtr revIDLastSave="0" documentId="13_ncr:1_{6522DFA5-804C-4ED4-AFE7-D536C5F4EFEA}" xr6:coauthVersionLast="47" xr6:coauthVersionMax="47" xr10:uidLastSave="{00000000-0000-0000-0000-000000000000}"/>
  <bookViews>
    <workbookView xWindow="-120" yWindow="-120" windowWidth="29040" windowHeight="15840" xr2:uid="{471F2F00-36AD-4B67-8043-3A6FBAD5F185}"/>
  </bookViews>
  <sheets>
    <sheet name="spesa capitale 2021" sheetId="1" r:id="rId1"/>
  </sheets>
  <externalReferences>
    <externalReference r:id="rId2"/>
  </externalReferences>
  <definedNames>
    <definedName name="_xlnm.Print_Area" localSheetId="0">'spesa capitale 2021'!$A$1:$N$81</definedName>
    <definedName name="_xlnm.Print_Titles" localSheetId="0">'spesa capitale 2021'!$1:$3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" i="1" l="1"/>
  <c r="C66" i="1"/>
  <c r="E71" i="1"/>
  <c r="D78" i="1"/>
  <c r="K71" i="1"/>
  <c r="E66" i="1" l="1"/>
  <c r="E78" i="1" s="1"/>
  <c r="D72" i="1"/>
  <c r="E72" i="1" s="1"/>
  <c r="D73" i="1"/>
  <c r="E73" i="1" s="1"/>
  <c r="I78" i="1"/>
  <c r="J78" i="1"/>
  <c r="G78" i="1"/>
  <c r="G81" i="1" s="1"/>
  <c r="K72" i="1"/>
  <c r="K73" i="1"/>
  <c r="E70" i="1"/>
  <c r="E17" i="1"/>
  <c r="E18" i="1"/>
  <c r="E21" i="1"/>
  <c r="E22" i="1"/>
  <c r="E23" i="1"/>
  <c r="E24" i="1"/>
  <c r="E25" i="1"/>
  <c r="E28" i="1"/>
  <c r="E29" i="1"/>
  <c r="E32" i="1"/>
  <c r="E33" i="1"/>
  <c r="E34" i="1"/>
  <c r="E40" i="1"/>
  <c r="E41" i="1"/>
  <c r="E42" i="1"/>
  <c r="E43" i="1"/>
  <c r="E44" i="1"/>
  <c r="E48" i="1"/>
  <c r="E49" i="1"/>
  <c r="E52" i="1"/>
  <c r="E53" i="1"/>
  <c r="E54" i="1"/>
  <c r="E55" i="1"/>
  <c r="E58" i="1"/>
  <c r="E59" i="1"/>
  <c r="E60" i="1"/>
  <c r="E61" i="1"/>
  <c r="E62" i="1"/>
  <c r="E65" i="1"/>
  <c r="E67" i="1"/>
  <c r="E6" i="1"/>
  <c r="E7" i="1"/>
  <c r="E8" i="1"/>
  <c r="E9" i="1"/>
  <c r="E10" i="1"/>
  <c r="E11" i="1"/>
  <c r="E12" i="1"/>
  <c r="E13" i="1"/>
  <c r="E14" i="1"/>
  <c r="E5" i="1"/>
  <c r="K33" i="1"/>
  <c r="K34" i="1"/>
  <c r="K35" i="1"/>
  <c r="K36" i="1"/>
  <c r="K37" i="1"/>
  <c r="K32" i="1"/>
  <c r="K29" i="1"/>
  <c r="K28" i="1"/>
  <c r="K22" i="1"/>
  <c r="K23" i="1"/>
  <c r="K24" i="1"/>
  <c r="K25" i="1"/>
  <c r="K21" i="1"/>
  <c r="K18" i="1"/>
  <c r="K17" i="1"/>
  <c r="K76" i="1"/>
  <c r="K70" i="1"/>
  <c r="K67" i="1"/>
  <c r="K65" i="1"/>
  <c r="K64" i="1"/>
  <c r="K63" i="1"/>
  <c r="K62" i="1"/>
  <c r="K61" i="1"/>
  <c r="K60" i="1"/>
  <c r="K59" i="1"/>
  <c r="K58" i="1"/>
  <c r="K55" i="1"/>
  <c r="K54" i="1"/>
  <c r="K53" i="1"/>
  <c r="K52" i="1"/>
  <c r="K49" i="1"/>
  <c r="K48" i="1"/>
  <c r="K46" i="1"/>
  <c r="K45" i="1"/>
  <c r="K44" i="1"/>
  <c r="K43" i="1"/>
  <c r="K42" i="1"/>
  <c r="K41" i="1"/>
  <c r="K40" i="1"/>
  <c r="K6" i="1"/>
  <c r="K7" i="1"/>
  <c r="K8" i="1"/>
  <c r="K9" i="1"/>
  <c r="K10" i="1"/>
  <c r="K11" i="1"/>
  <c r="K12" i="1"/>
  <c r="K13" i="1"/>
  <c r="K14" i="1"/>
  <c r="K5" i="1"/>
  <c r="H66" i="1"/>
  <c r="K66" i="1" s="1"/>
  <c r="K78" i="1" s="1"/>
  <c r="J81" i="1" l="1"/>
  <c r="I81" i="1"/>
  <c r="K81" i="1" s="1"/>
  <c r="M76" i="1"/>
  <c r="N76" i="1" s="1"/>
  <c r="M70" i="1"/>
  <c r="N70" i="1" s="1"/>
  <c r="M65" i="1"/>
  <c r="N65" i="1" s="1"/>
  <c r="N64" i="1"/>
  <c r="C64" i="1"/>
  <c r="E64" i="1" s="1"/>
  <c r="N63" i="1"/>
  <c r="C63" i="1"/>
  <c r="E63" i="1" s="1"/>
  <c r="N61" i="1"/>
  <c r="M60" i="1"/>
  <c r="N60" i="1" s="1"/>
  <c r="N59" i="1"/>
  <c r="M58" i="1"/>
  <c r="N58" i="1" s="1"/>
  <c r="M55" i="1"/>
  <c r="N55" i="1" s="1"/>
  <c r="M54" i="1"/>
  <c r="N54" i="1" s="1"/>
  <c r="M53" i="1"/>
  <c r="N53" i="1" s="1"/>
  <c r="M52" i="1"/>
  <c r="N52" i="1" s="1"/>
  <c r="M49" i="1"/>
  <c r="N49" i="1" s="1"/>
  <c r="M48" i="1"/>
  <c r="N48" i="1" s="1"/>
  <c r="N47" i="1"/>
  <c r="M47" i="1"/>
  <c r="H47" i="1"/>
  <c r="H78" i="1" s="1"/>
  <c r="C47" i="1"/>
  <c r="E47" i="1" s="1"/>
  <c r="C46" i="1"/>
  <c r="C45" i="1"/>
  <c r="M44" i="1"/>
  <c r="N44" i="1" s="1"/>
  <c r="M43" i="1"/>
  <c r="N43" i="1" s="1"/>
  <c r="M42" i="1"/>
  <c r="N42" i="1" s="1"/>
  <c r="M41" i="1"/>
  <c r="N41" i="1" s="1"/>
  <c r="M40" i="1"/>
  <c r="N40" i="1" s="1"/>
  <c r="N37" i="1"/>
  <c r="C37" i="1"/>
  <c r="E37" i="1" s="1"/>
  <c r="N36" i="1"/>
  <c r="C36" i="1"/>
  <c r="E36" i="1" s="1"/>
  <c r="N35" i="1"/>
  <c r="C35" i="1"/>
  <c r="E35" i="1" s="1"/>
  <c r="N34" i="1"/>
  <c r="M32" i="1"/>
  <c r="N32" i="1" s="1"/>
  <c r="M29" i="1"/>
  <c r="N29" i="1" s="1"/>
  <c r="M28" i="1"/>
  <c r="N28" i="1" s="1"/>
  <c r="M25" i="1"/>
  <c r="N25" i="1" s="1"/>
  <c r="M24" i="1"/>
  <c r="N24" i="1" s="1"/>
  <c r="M23" i="1"/>
  <c r="N23" i="1" s="1"/>
  <c r="M22" i="1"/>
  <c r="N22" i="1" s="1"/>
  <c r="M21" i="1"/>
  <c r="N21" i="1" s="1"/>
  <c r="M18" i="1"/>
  <c r="N18" i="1" s="1"/>
  <c r="M17" i="1"/>
  <c r="N17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M6" i="1"/>
  <c r="N6" i="1" s="1"/>
  <c r="M5" i="1"/>
  <c r="N5" i="1" s="1"/>
  <c r="M46" i="1" l="1"/>
  <c r="N46" i="1" s="1"/>
  <c r="E46" i="1"/>
  <c r="M45" i="1"/>
  <c r="N45" i="1" s="1"/>
  <c r="E45" i="1"/>
  <c r="K47" i="1"/>
  <c r="C78" i="1"/>
  <c r="E81" i="1" s="1"/>
  <c r="N7" i="1"/>
  <c r="M78" i="1" l="1"/>
  <c r="M81" i="1" s="1"/>
  <c r="N78" i="1"/>
  <c r="N81" i="1" s="1"/>
  <c r="H81" i="1"/>
</calcChain>
</file>

<file path=xl/sharedStrings.xml><?xml version="1.0" encoding="utf-8"?>
<sst xmlns="http://schemas.openxmlformats.org/spreadsheetml/2006/main" count="82" uniqueCount="81">
  <si>
    <t>PROSPETTO DEGLI INTERVENTI DI PARTE STRAORDINARIA ANNI 2021-2023</t>
  </si>
  <si>
    <t>SPESA</t>
  </si>
  <si>
    <t>ENTRATA</t>
  </si>
  <si>
    <t>PREVISIONE 2021</t>
  </si>
  <si>
    <t>TRASFERIMENTI PAT CON VINCOLO DI DESTINAZIONE 2021</t>
  </si>
  <si>
    <t>AVANZO DI AMMINISTRAZIONE</t>
  </si>
  <si>
    <t>CANONI AGGIUNTIVI € 33.294,15</t>
  </si>
  <si>
    <t>TOTALE ENTRATA ANNO 2021</t>
  </si>
  <si>
    <t>PREVISIONE 2022</t>
  </si>
  <si>
    <t>PREVISIONE 2023</t>
  </si>
  <si>
    <t>MISSIONE 1 - SERVIZI ISTITUZIONALI, GENERALI E DI GESTIONE</t>
  </si>
  <si>
    <t>altri intervento di completamento sede</t>
  </si>
  <si>
    <t>Interventi di straordinaria manutenzione</t>
  </si>
  <si>
    <t>spese per l'acquisto di mobilio, attrezzature e  strumenti d'ufficio</t>
  </si>
  <si>
    <t>acquisto beni mobili - una tantum</t>
  </si>
  <si>
    <t>Completamento Piano Territoriale di Comunità</t>
  </si>
  <si>
    <t>Interventi di certificazione territoriale Family ed Open</t>
  </si>
  <si>
    <t>spese per incarichi professionali e progettazione opere</t>
  </si>
  <si>
    <t>Fondo strategico territoriale di Comunità - Funz. di competenza della Comunità</t>
  </si>
  <si>
    <t>Fondo strategico territoriale di Comunità - Intesa con i Comuni</t>
  </si>
  <si>
    <t>acquisto beni</t>
  </si>
  <si>
    <t>MISSIONE 4 - Istruzione e diritto allo studio</t>
  </si>
  <si>
    <t>Interventi di adeguamento infrastrutture mense scolastiche - macchinari</t>
  </si>
  <si>
    <t>Interventi di adeguamento infrastrutture mense scolastiche - arredamento</t>
  </si>
  <si>
    <t>MISSIONE 5 - TUTELA E VALORIZZAZIONE DEI BENI E DELLE ATTIVITA' CULTURALI</t>
  </si>
  <si>
    <t>Interventi a favore della minoranza linguistica cimbra</t>
  </si>
  <si>
    <t>interventi minoranza linguistica cimbra - libri</t>
  </si>
  <si>
    <t>prime iniziative per il centenario della grande guerra</t>
  </si>
  <si>
    <t>iniziative per il Centenario della Grande Guerra - trasferimenti</t>
  </si>
  <si>
    <t>trasferimento fondi PAT accordo di programma per il centenario</t>
  </si>
  <si>
    <t>MISSIONE 6 - Politiche giovanili, sport e tempo libero</t>
  </si>
  <si>
    <t>FCT - progettazione Bike Park</t>
  </si>
  <si>
    <t>FCT - realizzazione Bike Park</t>
  </si>
  <si>
    <t>MISSIONE 7 - TURISMO</t>
  </si>
  <si>
    <t>Interventi a favore del rilancio estivo e di pianificazione economica</t>
  </si>
  <si>
    <t>FCT progettazione sviluppo Monte Cornetto</t>
  </si>
  <si>
    <t>FCT - realizzazione interventi Monte Cornetto</t>
  </si>
  <si>
    <t>FCT - progettaz ristrutturaz Malga Costesin</t>
  </si>
  <si>
    <t>FCT - realizzazione Malga Costesin</t>
  </si>
  <si>
    <t>MISSIONE 8 - ASSETTO DEL TERRITORIO ED EDILIZIA ABITATIVA</t>
  </si>
  <si>
    <t>Contributi progetti di edilizia abitativa condivisa</t>
  </si>
  <si>
    <t>LP 18/2011 - art. 43 - giovani coppie</t>
  </si>
  <si>
    <t>LP 18/2011 - art. 43 - generalità</t>
  </si>
  <si>
    <t>LP 9/13 - art. 1 - abitazioni principali</t>
  </si>
  <si>
    <t>LP 9/13 - art. 1 - condomini</t>
  </si>
  <si>
    <t>contributi art. 2 LP 9/13 Generalità</t>
  </si>
  <si>
    <t>contributi art. 2 LP 9/13 Giovani coppie</t>
  </si>
  <si>
    <t>contributi art. 54 c. 3 LP 1/14 - contributi c/interesse</t>
  </si>
  <si>
    <t>Investimenti per la Coesione Territoriale</t>
  </si>
  <si>
    <t>Investimenti nel campo della mobilità territoriale</t>
  </si>
  <si>
    <t>MISSIONE 9 - SVILUPPO SOSTENIBILE E TUTELA DEL TERRITORIO E DELL'AMBIENTE</t>
  </si>
  <si>
    <t>piano di sviluppo sostenibile</t>
  </si>
  <si>
    <t>FUT - Fondo Unico Territoriale per opere acquedottistiche</t>
  </si>
  <si>
    <t>FCT progetto Altipiani Green</t>
  </si>
  <si>
    <t>progetto Altipiani Green</t>
  </si>
  <si>
    <t>MISSIONE 10 - TRASPORTI E DIRITTO ALLA MOBILITA'</t>
  </si>
  <si>
    <t>completamento progetto mobilità sostenibile - software</t>
  </si>
  <si>
    <t>completamento progetto mobilità sostenibile</t>
  </si>
  <si>
    <t>FCT - realizzazione collegamento ciclopedonale</t>
  </si>
  <si>
    <t>FCT - progettaz collegamenti ciclopedonali</t>
  </si>
  <si>
    <t>FCT - incarichi prof realizzazione percorsi ciclopedonali INTERNI</t>
  </si>
  <si>
    <t>FCT - realizzazione percorsi ciclopedonali INTERNI</t>
  </si>
  <si>
    <t>progettazione collegamento fondovalle</t>
  </si>
  <si>
    <t>realizzazione collegamento fondovalle</t>
  </si>
  <si>
    <t>FCT - realizzazione collegamento fondovalle -trasferimenti</t>
  </si>
  <si>
    <t>realizzazione collegamento fondovalle -canoni</t>
  </si>
  <si>
    <t>MISSIONE 12 - DIRITTI SOCIALI, POLITICHE SOCIALI E FAMIGLIA</t>
  </si>
  <si>
    <t>acquisto attrezzature servizio socio-assistenziale</t>
  </si>
  <si>
    <t>MISSIONE 16 - AGRICOLTURA, POLITICHE AGROALIMENTARI E PESCA</t>
  </si>
  <si>
    <t>progetto altipiani cimbri prodotto qui</t>
  </si>
  <si>
    <t>TOTALE</t>
  </si>
  <si>
    <t>TOTALE ENTRATE</t>
  </si>
  <si>
    <t>Interventi di recupero del Sentiero Europeo E5</t>
  </si>
  <si>
    <t>CONTRIBUTO GAL</t>
  </si>
  <si>
    <t>interventi di sviluppo parchi gioco frazionali</t>
  </si>
  <si>
    <t>NUOVO CAP 2359</t>
  </si>
  <si>
    <t>NUOVO CAP 2048</t>
  </si>
  <si>
    <t>altri interventi di promozione del benessere familiare</t>
  </si>
  <si>
    <t>VARIAZIONE  giugno 2021</t>
  </si>
  <si>
    <t>trasferimenti in campo sociale</t>
  </si>
  <si>
    <t>NUOVO CAP 2049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</si>
</sst>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 &quot;#,##0.00&quot; &quot;;&quot;-&quot;#,##0.00&quot; &quot;;&quot; -&quot;00&quot; &quot;;&quot; &quot;@&quot; &quot;"/>
    <numFmt numFmtId="165" formatCode="&quot; L. &quot;#,##0.00&quot; &quot;;&quot;-L. &quot;#,##0.00&quot; &quot;;&quot; L. -&quot;00&quot; &quot;;&quot; &quot;@&quot; &quot;"/>
    <numFmt numFmtId="166" formatCode="&quot; &quot;#,##0&quot; &quot;;&quot;-&quot;#,##0&quot; &quot;;&quot; - &quot;;&quot; &quot;@&quot; &quot;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rgb="FF0070C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C00"/>
        <bgColor rgb="FFFFCC00"/>
      </patternFill>
    </fill>
    <fill>
      <patternFill patternType="solid">
        <fgColor rgb="FFBDD7EE"/>
        <bgColor rgb="FFBDD7EE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5" tint="0.59999389629810485"/>
        <bgColor rgb="FFBDD7EE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165" fontId="1" fillId="0" borderId="0" applyFont="0" applyFill="0" applyBorder="0" applyAlignment="0" applyProtection="0"/>
    <xf numFmtId="0" fontId="3" fillId="3" borderId="0" applyNumberFormat="0" applyBorder="0" applyAlignment="0" applyProtection="0"/>
    <xf numFmtId="0" fontId="1" fillId="6" borderId="3" applyNumberFormat="0" applyFont="0" applyAlignment="0" applyProtection="0"/>
    <xf numFmtId="166" fontId="1" fillId="0" borderId="0" applyFont="0" applyFill="0" applyBorder="0" applyAlignment="0" applyProtection="0"/>
  </cellStyleXfs>
  <cellXfs count="102">
    <xf numFmtId="0" fontId="0" fillId="0" borderId="0" xfId="0"/>
    <xf numFmtId="164" fontId="3" fillId="0" borderId="0" xfId="0" applyNumberFormat="1" applyFont="1"/>
    <xf numFmtId="0" fontId="2" fillId="2" borderId="0" xfId="2" applyFont="1" applyFill="1" applyAlignment="1">
      <alignment horizontal="center" vertical="center"/>
    </xf>
    <xf numFmtId="43" fontId="2" fillId="2" borderId="0" xfId="2" applyNumberFormat="1" applyFont="1" applyFill="1" applyAlignment="1">
      <alignment horizontal="center" vertical="center"/>
    </xf>
    <xf numFmtId="43" fontId="2" fillId="2" borderId="1" xfId="2" applyNumberFormat="1" applyFont="1" applyFill="1" applyBorder="1" applyAlignment="1">
      <alignment horizontal="center" vertical="center"/>
    </xf>
    <xf numFmtId="43" fontId="3" fillId="0" borderId="0" xfId="0" applyNumberFormat="1" applyFont="1"/>
    <xf numFmtId="43" fontId="3" fillId="2" borderId="0" xfId="2" applyNumberFormat="1" applyFont="1" applyFill="1"/>
    <xf numFmtId="43" fontId="2" fillId="2" borderId="0" xfId="2" applyNumberFormat="1" applyFont="1" applyFill="1" applyAlignment="1">
      <alignment vertical="center"/>
    </xf>
    <xf numFmtId="0" fontId="4" fillId="2" borderId="0" xfId="2" applyFont="1" applyFill="1"/>
    <xf numFmtId="43" fontId="4" fillId="2" borderId="0" xfId="2" applyNumberFormat="1" applyFont="1" applyFill="1" applyAlignment="1">
      <alignment horizontal="center" vertical="center" wrapText="1"/>
    </xf>
    <xf numFmtId="43" fontId="4" fillId="2" borderId="2" xfId="3" applyNumberFormat="1" applyFont="1" applyFill="1" applyBorder="1" applyAlignment="1">
      <alignment horizontal="center" vertical="center" wrapText="1"/>
    </xf>
    <xf numFmtId="43" fontId="5" fillId="5" borderId="2" xfId="2" applyNumberFormat="1" applyFont="1" applyFill="1" applyBorder="1" applyAlignment="1">
      <alignment horizontal="center" vertical="center" wrapText="1"/>
    </xf>
    <xf numFmtId="43" fontId="4" fillId="6" borderId="4" xfId="5" applyNumberFormat="1" applyFont="1" applyBorder="1" applyAlignment="1">
      <alignment horizontal="center" vertical="center" wrapText="1"/>
    </xf>
    <xf numFmtId="43" fontId="4" fillId="2" borderId="2" xfId="2" applyNumberFormat="1" applyFont="1" applyFill="1" applyBorder="1" applyAlignment="1">
      <alignment horizontal="center" vertical="center" wrapText="1"/>
    </xf>
    <xf numFmtId="43" fontId="4" fillId="2" borderId="1" xfId="3" applyNumberFormat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vertical="center"/>
    </xf>
    <xf numFmtId="43" fontId="3" fillId="2" borderId="5" xfId="2" applyNumberFormat="1" applyFont="1" applyFill="1" applyBorder="1"/>
    <xf numFmtId="43" fontId="4" fillId="2" borderId="0" xfId="3" applyNumberFormat="1" applyFont="1" applyFill="1" applyAlignment="1">
      <alignment horizontal="center" vertical="center" wrapText="1"/>
    </xf>
    <xf numFmtId="0" fontId="3" fillId="2" borderId="1" xfId="2" applyFont="1" applyFill="1" applyBorder="1"/>
    <xf numFmtId="43" fontId="3" fillId="2" borderId="1" xfId="2" applyNumberFormat="1" applyFont="1" applyFill="1" applyBorder="1" applyAlignment="1">
      <alignment horizontal="left" vertical="center" wrapText="1"/>
    </xf>
    <xf numFmtId="43" fontId="4" fillId="2" borderId="1" xfId="1" applyNumberFormat="1" applyFont="1" applyFill="1" applyBorder="1" applyAlignment="1">
      <alignment horizontal="right" vertical="center"/>
    </xf>
    <xf numFmtId="43" fontId="3" fillId="4" borderId="1" xfId="4" applyNumberFormat="1" applyFill="1" applyBorder="1" applyAlignment="1">
      <alignment horizontal="right"/>
    </xf>
    <xf numFmtId="43" fontId="3" fillId="5" borderId="1" xfId="3" applyNumberFormat="1" applyFont="1" applyFill="1" applyBorder="1" applyAlignment="1">
      <alignment horizontal="right"/>
    </xf>
    <xf numFmtId="43" fontId="3" fillId="6" borderId="1" xfId="3" applyNumberFormat="1" applyFont="1" applyFill="1" applyBorder="1" applyAlignment="1">
      <alignment horizontal="right"/>
    </xf>
    <xf numFmtId="43" fontId="4" fillId="2" borderId="1" xfId="3" applyNumberFormat="1" applyFont="1" applyFill="1" applyBorder="1" applyAlignment="1">
      <alignment wrapText="1"/>
    </xf>
    <xf numFmtId="43" fontId="3" fillId="2" borderId="1" xfId="2" applyNumberFormat="1" applyFont="1" applyFill="1" applyBorder="1" applyAlignment="1">
      <alignment horizontal="right" vertical="center"/>
    </xf>
    <xf numFmtId="43" fontId="3" fillId="2" borderId="1" xfId="2" applyNumberFormat="1" applyFont="1" applyFill="1" applyBorder="1" applyAlignment="1">
      <alignment wrapText="1"/>
    </xf>
    <xf numFmtId="43" fontId="3" fillId="4" borderId="1" xfId="4" applyNumberFormat="1" applyFill="1" applyBorder="1" applyAlignment="1">
      <alignment vertical="center"/>
    </xf>
    <xf numFmtId="43" fontId="3" fillId="5" borderId="1" xfId="2" applyNumberFormat="1" applyFont="1" applyFill="1" applyBorder="1" applyAlignment="1">
      <alignment vertical="center"/>
    </xf>
    <xf numFmtId="43" fontId="3" fillId="6" borderId="1" xfId="2" applyNumberFormat="1" applyFont="1" applyFill="1" applyBorder="1" applyAlignment="1">
      <alignment vertical="center"/>
    </xf>
    <xf numFmtId="43" fontId="4" fillId="2" borderId="1" xfId="1" applyNumberFormat="1" applyFont="1" applyFill="1" applyBorder="1" applyAlignment="1">
      <alignment horizontal="right"/>
    </xf>
    <xf numFmtId="0" fontId="3" fillId="2" borderId="6" xfId="2" applyFont="1" applyFill="1" applyBorder="1"/>
    <xf numFmtId="43" fontId="3" fillId="2" borderId="6" xfId="2" applyNumberFormat="1" applyFont="1" applyFill="1" applyBorder="1" applyAlignment="1">
      <alignment wrapText="1"/>
    </xf>
    <xf numFmtId="43" fontId="4" fillId="2" borderId="6" xfId="1" applyNumberFormat="1" applyFont="1" applyFill="1" applyBorder="1" applyAlignment="1">
      <alignment horizontal="right"/>
    </xf>
    <xf numFmtId="43" fontId="3" fillId="2" borderId="6" xfId="3" applyNumberFormat="1" applyFont="1" applyFill="1" applyBorder="1" applyAlignment="1">
      <alignment horizontal="right"/>
    </xf>
    <xf numFmtId="43" fontId="4" fillId="2" borderId="6" xfId="3" applyNumberFormat="1" applyFont="1" applyFill="1" applyBorder="1" applyAlignment="1">
      <alignment wrapText="1"/>
    </xf>
    <xf numFmtId="43" fontId="4" fillId="2" borderId="0" xfId="1" applyNumberFormat="1" applyFont="1" applyFill="1" applyAlignment="1">
      <alignment horizontal="right"/>
    </xf>
    <xf numFmtId="43" fontId="3" fillId="2" borderId="0" xfId="3" applyNumberFormat="1" applyFont="1" applyFill="1" applyAlignment="1">
      <alignment horizontal="right"/>
    </xf>
    <xf numFmtId="43" fontId="4" fillId="2" borderId="0" xfId="3" applyNumberFormat="1" applyFont="1" applyFill="1" applyAlignment="1">
      <alignment wrapText="1"/>
    </xf>
    <xf numFmtId="0" fontId="3" fillId="2" borderId="0" xfId="2" applyFont="1" applyFill="1"/>
    <xf numFmtId="43" fontId="3" fillId="2" borderId="0" xfId="2" applyNumberFormat="1" applyFont="1" applyFill="1" applyAlignment="1">
      <alignment wrapText="1"/>
    </xf>
    <xf numFmtId="43" fontId="4" fillId="2" borderId="5" xfId="1" applyNumberFormat="1" applyFont="1" applyFill="1" applyBorder="1" applyAlignment="1">
      <alignment horizontal="right"/>
    </xf>
    <xf numFmtId="43" fontId="3" fillId="2" borderId="5" xfId="3" applyNumberFormat="1" applyFont="1" applyFill="1" applyBorder="1" applyAlignment="1">
      <alignment horizontal="right"/>
    </xf>
    <xf numFmtId="43" fontId="4" fillId="2" borderId="5" xfId="3" applyNumberFormat="1" applyFont="1" applyFill="1" applyBorder="1" applyAlignment="1">
      <alignment wrapText="1"/>
    </xf>
    <xf numFmtId="0" fontId="3" fillId="2" borderId="1" xfId="2" applyFont="1" applyFill="1" applyBorder="1" applyAlignment="1">
      <alignment horizontal="right"/>
    </xf>
    <xf numFmtId="43" fontId="3" fillId="2" borderId="1" xfId="2" applyNumberFormat="1" applyFont="1" applyFill="1" applyBorder="1" applyAlignment="1">
      <alignment horizontal="left" wrapText="1"/>
    </xf>
    <xf numFmtId="43" fontId="4" fillId="2" borderId="1" xfId="1" applyNumberFormat="1" applyFont="1" applyFill="1" applyBorder="1"/>
    <xf numFmtId="43" fontId="3" fillId="4" borderId="1" xfId="4" applyNumberFormat="1" applyFill="1" applyBorder="1"/>
    <xf numFmtId="43" fontId="3" fillId="5" borderId="1" xfId="3" applyNumberFormat="1" applyFont="1" applyFill="1" applyBorder="1"/>
    <xf numFmtId="0" fontId="3" fillId="2" borderId="6" xfId="2" applyFont="1" applyFill="1" applyBorder="1" applyAlignment="1">
      <alignment horizontal="right"/>
    </xf>
    <xf numFmtId="43" fontId="3" fillId="2" borderId="6" xfId="2" applyNumberFormat="1" applyFont="1" applyFill="1" applyBorder="1" applyAlignment="1">
      <alignment horizontal="left" wrapText="1"/>
    </xf>
    <xf numFmtId="43" fontId="4" fillId="2" borderId="6" xfId="1" applyNumberFormat="1" applyFont="1" applyFill="1" applyBorder="1"/>
    <xf numFmtId="43" fontId="3" fillId="2" borderId="6" xfId="3" applyNumberFormat="1" applyFont="1" applyFill="1" applyBorder="1"/>
    <xf numFmtId="43" fontId="3" fillId="2" borderId="6" xfId="3" applyNumberFormat="1" applyFont="1" applyFill="1" applyBorder="1" applyAlignment="1"/>
    <xf numFmtId="0" fontId="3" fillId="2" borderId="0" xfId="2" applyFont="1" applyFill="1" applyAlignment="1">
      <alignment horizontal="right"/>
    </xf>
    <xf numFmtId="43" fontId="3" fillId="2" borderId="0" xfId="2" applyNumberFormat="1" applyFont="1" applyFill="1" applyAlignment="1">
      <alignment horizontal="left" wrapText="1"/>
    </xf>
    <xf numFmtId="43" fontId="4" fillId="2" borderId="0" xfId="1" applyNumberFormat="1" applyFont="1" applyFill="1"/>
    <xf numFmtId="43" fontId="3" fillId="2" borderId="0" xfId="3" applyNumberFormat="1" applyFont="1" applyFill="1"/>
    <xf numFmtId="43" fontId="3" fillId="2" borderId="0" xfId="3" applyNumberFormat="1" applyFont="1" applyFill="1" applyAlignment="1"/>
    <xf numFmtId="43" fontId="3" fillId="2" borderId="7" xfId="2" applyNumberFormat="1" applyFont="1" applyFill="1" applyBorder="1" applyAlignment="1">
      <alignment wrapText="1"/>
    </xf>
    <xf numFmtId="43" fontId="3" fillId="5" borderId="1" xfId="6" applyNumberFormat="1" applyFont="1" applyFill="1" applyBorder="1"/>
    <xf numFmtId="43" fontId="6" fillId="2" borderId="0" xfId="2" applyNumberFormat="1" applyFont="1" applyFill="1"/>
    <xf numFmtId="164" fontId="6" fillId="2" borderId="0" xfId="2" applyNumberFormat="1" applyFont="1" applyFill="1"/>
    <xf numFmtId="0" fontId="4" fillId="2" borderId="5" xfId="2" applyFont="1" applyFill="1" applyBorder="1" applyAlignment="1" applyProtection="1">
      <alignment horizontal="left" vertical="center"/>
      <protection locked="0"/>
    </xf>
    <xf numFmtId="43" fontId="3" fillId="2" borderId="5" xfId="2" applyNumberFormat="1" applyFont="1" applyFill="1" applyBorder="1" applyAlignment="1" applyProtection="1">
      <alignment wrapText="1"/>
      <protection locked="0"/>
    </xf>
    <xf numFmtId="43" fontId="3" fillId="4" borderId="1" xfId="3" applyNumberFormat="1" applyFont="1" applyFill="1" applyBorder="1"/>
    <xf numFmtId="0" fontId="3" fillId="2" borderId="5" xfId="2" applyFont="1" applyFill="1" applyBorder="1" applyAlignment="1">
      <alignment horizontal="right"/>
    </xf>
    <xf numFmtId="43" fontId="3" fillId="2" borderId="5" xfId="2" applyNumberFormat="1" applyFont="1" applyFill="1" applyBorder="1" applyAlignment="1">
      <alignment horizontal="left" wrapText="1"/>
    </xf>
    <xf numFmtId="43" fontId="4" fillId="2" borderId="5" xfId="1" applyNumberFormat="1" applyFont="1" applyFill="1" applyBorder="1"/>
    <xf numFmtId="43" fontId="3" fillId="2" borderId="5" xfId="3" applyNumberFormat="1" applyFont="1" applyFill="1" applyBorder="1"/>
    <xf numFmtId="43" fontId="3" fillId="2" borderId="5" xfId="3" applyNumberFormat="1" applyFont="1" applyFill="1" applyBorder="1" applyAlignment="1"/>
    <xf numFmtId="43" fontId="4" fillId="2" borderId="8" xfId="1" applyNumberFormat="1" applyFont="1" applyFill="1" applyBorder="1"/>
    <xf numFmtId="43" fontId="3" fillId="2" borderId="8" xfId="3" applyNumberFormat="1" applyFont="1" applyFill="1" applyBorder="1"/>
    <xf numFmtId="43" fontId="3" fillId="2" borderId="8" xfId="3" applyNumberFormat="1" applyFont="1" applyFill="1" applyBorder="1" applyAlignment="1"/>
    <xf numFmtId="43" fontId="4" fillId="2" borderId="8" xfId="3" applyNumberFormat="1" applyFont="1" applyFill="1" applyBorder="1" applyAlignment="1">
      <alignment wrapText="1"/>
    </xf>
    <xf numFmtId="43" fontId="4" fillId="2" borderId="0" xfId="2" applyNumberFormat="1" applyFont="1" applyFill="1" applyAlignment="1">
      <alignment horizontal="right" wrapText="1"/>
    </xf>
    <xf numFmtId="43" fontId="4" fillId="2" borderId="1" xfId="1" applyNumberFormat="1" applyFont="1" applyFill="1" applyBorder="1" applyAlignment="1"/>
    <xf numFmtId="43" fontId="4" fillId="4" borderId="1" xfId="2" applyNumberFormat="1" applyFont="1" applyFill="1" applyBorder="1"/>
    <xf numFmtId="43" fontId="4" fillId="5" borderId="1" xfId="2" applyNumberFormat="1" applyFont="1" applyFill="1" applyBorder="1"/>
    <xf numFmtId="43" fontId="4" fillId="6" borderId="1" xfId="3" applyNumberFormat="1" applyFont="1" applyFill="1" applyBorder="1" applyAlignment="1">
      <alignment horizontal="right"/>
    </xf>
    <xf numFmtId="43" fontId="4" fillId="2" borderId="1" xfId="2" applyNumberFormat="1" applyFont="1" applyFill="1" applyBorder="1"/>
    <xf numFmtId="43" fontId="4" fillId="2" borderId="9" xfId="3" applyNumberFormat="1" applyFont="1" applyFill="1" applyBorder="1" applyAlignment="1">
      <alignment wrapText="1"/>
    </xf>
    <xf numFmtId="43" fontId="0" fillId="0" borderId="0" xfId="0" applyNumberFormat="1"/>
    <xf numFmtId="164" fontId="3" fillId="2" borderId="0" xfId="2" applyNumberFormat="1" applyFont="1" applyFill="1"/>
    <xf numFmtId="164" fontId="0" fillId="0" borderId="0" xfId="0" applyNumberFormat="1"/>
    <xf numFmtId="43" fontId="4" fillId="2" borderId="10" xfId="2" applyNumberFormat="1" applyFont="1" applyFill="1" applyBorder="1"/>
    <xf numFmtId="43" fontId="4" fillId="2" borderId="0" xfId="2" applyNumberFormat="1" applyFont="1" applyFill="1"/>
    <xf numFmtId="43" fontId="2" fillId="2" borderId="1" xfId="2" applyNumberFormat="1" applyFont="1" applyFill="1" applyBorder="1" applyAlignment="1">
      <alignment horizontal="center" vertical="center"/>
    </xf>
    <xf numFmtId="164" fontId="2" fillId="2" borderId="0" xfId="2" applyNumberFormat="1" applyFont="1" applyFill="1" applyAlignment="1">
      <alignment vertical="center"/>
    </xf>
    <xf numFmtId="43" fontId="3" fillId="7" borderId="1" xfId="4" applyNumberFormat="1" applyFill="1" applyBorder="1" applyAlignment="1">
      <alignment horizontal="right"/>
    </xf>
    <xf numFmtId="43" fontId="3" fillId="7" borderId="1" xfId="4" applyNumberFormat="1" applyFill="1" applyBorder="1" applyAlignment="1">
      <alignment vertical="center"/>
    </xf>
    <xf numFmtId="43" fontId="4" fillId="7" borderId="1" xfId="2" applyNumberFormat="1" applyFont="1" applyFill="1" applyBorder="1"/>
    <xf numFmtId="43" fontId="3" fillId="4" borderId="11" xfId="4" applyNumberFormat="1" applyFill="1" applyBorder="1" applyAlignment="1">
      <alignment horizontal="center" vertical="center" wrapText="1"/>
    </xf>
    <xf numFmtId="43" fontId="3" fillId="7" borderId="10" xfId="4" applyNumberFormat="1" applyFill="1" applyBorder="1" applyAlignment="1">
      <alignment horizontal="center" vertical="center" wrapText="1"/>
    </xf>
    <xf numFmtId="0" fontId="5" fillId="2" borderId="1" xfId="2" applyFont="1" applyFill="1" applyBorder="1"/>
    <xf numFmtId="43" fontId="3" fillId="2" borderId="5" xfId="2" applyNumberFormat="1" applyFont="1" applyFill="1" applyBorder="1" applyAlignment="1">
      <alignment horizontal="right" vertical="center"/>
    </xf>
    <xf numFmtId="0" fontId="7" fillId="2" borderId="1" xfId="2" applyFont="1" applyFill="1" applyBorder="1" applyAlignment="1">
      <alignment horizontal="right"/>
    </xf>
    <xf numFmtId="43" fontId="8" fillId="2" borderId="1" xfId="2" applyNumberFormat="1" applyFont="1" applyFill="1" applyBorder="1" applyAlignment="1">
      <alignment horizontal="left" wrapText="1"/>
    </xf>
    <xf numFmtId="43" fontId="4" fillId="2" borderId="5" xfId="2" applyNumberFormat="1" applyFont="1" applyFill="1" applyBorder="1" applyAlignment="1">
      <alignment horizontal="left" wrapText="1"/>
    </xf>
    <xf numFmtId="43" fontId="4" fillId="2" borderId="1" xfId="2" applyNumberFormat="1" applyFont="1" applyFill="1" applyBorder="1" applyAlignment="1">
      <alignment wrapText="1"/>
    </xf>
    <xf numFmtId="164" fontId="4" fillId="2" borderId="5" xfId="2" applyNumberFormat="1" applyFont="1" applyFill="1" applyBorder="1" applyAlignment="1">
      <alignment horizontal="left" vertical="center"/>
    </xf>
    <xf numFmtId="43" fontId="2" fillId="2" borderId="1" xfId="2" applyNumberFormat="1" applyFont="1" applyFill="1" applyBorder="1" applyAlignment="1">
      <alignment horizontal="center" vertical="center"/>
    </xf>
  </cellXfs>
  <cellStyles count="7">
    <cellStyle name="40% - Colore 6 2" xfId="4" xr:uid="{F5D4525E-EDEC-4662-B59F-0962A61A6C90}"/>
    <cellStyle name="Migliaia" xfId="1" builtinId="3"/>
    <cellStyle name="Migliaia [0] 3" xfId="6" xr:uid="{8B064A9B-F76D-4CAC-88DB-563E80028206}"/>
    <cellStyle name="Normale" xfId="0" builtinId="0"/>
    <cellStyle name="Normale 2" xfId="2" xr:uid="{4483EFCC-C459-43E4-9FC1-EEC983B853F9}"/>
    <cellStyle name="Nota 2" xfId="5" xr:uid="{7A139E9A-F4B0-49D2-B2E9-8BA7F3F51161}"/>
    <cellStyle name="Valuta 3" xfId="3" xr:uid="{8142D0C7-81FA-4621-84ED-F7D6ED5A83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IARIO/BILANCI%20E%20CONSUNTIVI/2021/BILANCIO%202021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ificazione"/>
      <sheetName val="ENTRATE VINCOLATE"/>
      <sheetName val="entrata_21-23_E"/>
      <sheetName val="spesa_21-23"/>
      <sheetName val="spesa capitale 2021"/>
      <sheetName val="raffronto E_S"/>
      <sheetName val="2a personale"/>
      <sheetName val="personale"/>
      <sheetName val="per la Pres"/>
    </sheetNames>
    <sheetDataSet>
      <sheetData sheetId="0"/>
      <sheetData sheetId="1"/>
      <sheetData sheetId="2"/>
      <sheetData sheetId="3">
        <row r="166">
          <cell r="C166">
            <v>50281.06</v>
          </cell>
        </row>
        <row r="167">
          <cell r="C167">
            <v>31840.25</v>
          </cell>
        </row>
        <row r="168">
          <cell r="C168">
            <v>2349.16</v>
          </cell>
          <cell r="D168">
            <v>2239.4300000000003</v>
          </cell>
          <cell r="E168">
            <v>2126.3599999999997</v>
          </cell>
        </row>
        <row r="182">
          <cell r="C182"/>
        </row>
        <row r="186">
          <cell r="C186"/>
        </row>
        <row r="192">
          <cell r="C192"/>
        </row>
        <row r="193">
          <cell r="C193"/>
        </row>
        <row r="194">
          <cell r="C194"/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5B2F5-018E-4932-8B3A-9A3A5FE2423D}">
  <sheetPr>
    <pageSetUpPr fitToPage="1"/>
  </sheetPr>
  <dimension ref="A1:P86"/>
  <sheetViews>
    <sheetView tabSelected="1" topLeftCell="A56" zoomScaleNormal="100" workbookViewId="0">
      <selection activeCell="D78" sqref="D78"/>
    </sheetView>
  </sheetViews>
  <sheetFormatPr defaultColWidth="9.140625" defaultRowHeight="15" x14ac:dyDescent="0.25"/>
  <cols>
    <col min="1" max="1" width="16.85546875" style="39" customWidth="1"/>
    <col min="2" max="2" width="68.85546875" style="40" customWidth="1"/>
    <col min="3" max="5" width="14.28515625" style="86" customWidth="1"/>
    <col min="6" max="6" width="6.140625" style="82" customWidth="1"/>
    <col min="7" max="8" width="17.42578125" style="6" customWidth="1"/>
    <col min="9" max="9" width="19.85546875" style="6" customWidth="1"/>
    <col min="10" max="10" width="16.5703125" style="6" customWidth="1"/>
    <col min="11" max="11" width="20.5703125" style="6" customWidth="1"/>
    <col min="12" max="12" width="9.140625" style="6" customWidth="1"/>
    <col min="13" max="13" width="19" style="6" customWidth="1"/>
    <col min="14" max="14" width="17.7109375" style="6" customWidth="1"/>
    <col min="15" max="15" width="9.140625" style="83" customWidth="1"/>
    <col min="16" max="16384" width="9.140625" style="83"/>
  </cols>
  <sheetData>
    <row r="1" spans="1:14" s="1" customFormat="1" ht="30.75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" customFormat="1" ht="44.25" customHeight="1" x14ac:dyDescent="0.25">
      <c r="A2" s="2"/>
      <c r="B2" s="3"/>
      <c r="C2" s="4" t="s">
        <v>1</v>
      </c>
      <c r="D2" s="87"/>
      <c r="E2" s="87"/>
      <c r="F2" s="5"/>
      <c r="G2" s="5"/>
      <c r="H2" s="101" t="s">
        <v>2</v>
      </c>
      <c r="I2" s="101"/>
      <c r="J2" s="101"/>
      <c r="K2" s="101"/>
      <c r="L2" s="6"/>
      <c r="M2" s="7"/>
      <c r="N2" s="7"/>
    </row>
    <row r="3" spans="1:14" s="1" customFormat="1" ht="75" x14ac:dyDescent="0.25">
      <c r="A3" s="8"/>
      <c r="B3" s="9"/>
      <c r="C3" s="10" t="s">
        <v>3</v>
      </c>
      <c r="D3" s="10" t="s">
        <v>78</v>
      </c>
      <c r="E3" s="10" t="s">
        <v>70</v>
      </c>
      <c r="F3" s="5"/>
      <c r="G3" s="93" t="s">
        <v>73</v>
      </c>
      <c r="H3" s="92" t="s">
        <v>4</v>
      </c>
      <c r="I3" s="11" t="s">
        <v>5</v>
      </c>
      <c r="J3" s="12" t="s">
        <v>6</v>
      </c>
      <c r="K3" s="13" t="s">
        <v>7</v>
      </c>
      <c r="L3" s="6"/>
      <c r="M3" s="14" t="s">
        <v>8</v>
      </c>
      <c r="N3" s="14" t="s">
        <v>9</v>
      </c>
    </row>
    <row r="4" spans="1:14" s="1" customFormat="1" x14ac:dyDescent="0.25">
      <c r="A4" s="15" t="s">
        <v>10</v>
      </c>
      <c r="B4" s="16"/>
      <c r="C4" s="17"/>
      <c r="D4" s="17"/>
      <c r="E4" s="17"/>
      <c r="F4" s="5"/>
      <c r="G4" s="9"/>
      <c r="H4" s="9"/>
      <c r="I4" s="9"/>
      <c r="J4" s="9"/>
      <c r="K4" s="9"/>
      <c r="L4" s="6"/>
      <c r="M4" s="17"/>
      <c r="N4" s="17"/>
    </row>
    <row r="5" spans="1:14" s="1" customFormat="1" x14ac:dyDescent="0.25">
      <c r="A5" s="18">
        <v>2002</v>
      </c>
      <c r="B5" s="19" t="s">
        <v>11</v>
      </c>
      <c r="C5" s="20">
        <v>0</v>
      </c>
      <c r="D5" s="20"/>
      <c r="E5" s="20">
        <f>SUM(C5:D5)</f>
        <v>0</v>
      </c>
      <c r="F5" s="5"/>
      <c r="G5" s="89"/>
      <c r="H5" s="21"/>
      <c r="I5" s="22"/>
      <c r="J5" s="23"/>
      <c r="K5" s="24">
        <f>SUM(G5:J5)</f>
        <v>0</v>
      </c>
      <c r="L5" s="6"/>
      <c r="M5" s="25">
        <f t="shared" ref="M5:M14" si="0">C5</f>
        <v>0</v>
      </c>
      <c r="N5" s="25">
        <f t="shared" ref="N5:N14" si="1">M5</f>
        <v>0</v>
      </c>
    </row>
    <row r="6" spans="1:14" s="1" customFormat="1" x14ac:dyDescent="0.25">
      <c r="A6" s="18">
        <v>2003</v>
      </c>
      <c r="B6" s="19" t="s">
        <v>12</v>
      </c>
      <c r="C6" s="20">
        <v>0</v>
      </c>
      <c r="D6" s="20"/>
      <c r="E6" s="20">
        <f t="shared" ref="E6:E67" si="2">SUM(C6:D6)</f>
        <v>0</v>
      </c>
      <c r="F6" s="5"/>
      <c r="G6" s="89"/>
      <c r="H6" s="21"/>
      <c r="I6" s="22"/>
      <c r="J6" s="23"/>
      <c r="K6" s="24">
        <f t="shared" ref="K6:K14" si="3">SUM(G6:J6)</f>
        <v>0</v>
      </c>
      <c r="L6" s="6"/>
      <c r="M6" s="25">
        <f t="shared" si="0"/>
        <v>0</v>
      </c>
      <c r="N6" s="25">
        <f t="shared" si="1"/>
        <v>0</v>
      </c>
    </row>
    <row r="7" spans="1:14" s="1" customFormat="1" x14ac:dyDescent="0.25">
      <c r="A7" s="18">
        <v>2010</v>
      </c>
      <c r="B7" s="19" t="s">
        <v>13</v>
      </c>
      <c r="C7" s="20">
        <v>0</v>
      </c>
      <c r="D7" s="20">
        <v>5000</v>
      </c>
      <c r="E7" s="20">
        <f t="shared" si="2"/>
        <v>5000</v>
      </c>
      <c r="F7" s="5"/>
      <c r="G7" s="89"/>
      <c r="H7" s="21"/>
      <c r="I7" s="22">
        <v>5000</v>
      </c>
      <c r="J7" s="23"/>
      <c r="K7" s="24">
        <f t="shared" si="3"/>
        <v>5000</v>
      </c>
      <c r="L7" s="6"/>
      <c r="M7" s="25">
        <f t="shared" si="0"/>
        <v>0</v>
      </c>
      <c r="N7" s="25">
        <f t="shared" si="1"/>
        <v>0</v>
      </c>
    </row>
    <row r="8" spans="1:14" s="1" customFormat="1" x14ac:dyDescent="0.25">
      <c r="A8" s="18">
        <v>2020</v>
      </c>
      <c r="B8" s="19" t="s">
        <v>14</v>
      </c>
      <c r="C8" s="20">
        <v>0</v>
      </c>
      <c r="D8" s="20"/>
      <c r="E8" s="20">
        <f t="shared" si="2"/>
        <v>0</v>
      </c>
      <c r="F8" s="5"/>
      <c r="G8" s="89"/>
      <c r="H8" s="21"/>
      <c r="I8" s="22"/>
      <c r="J8" s="23"/>
      <c r="K8" s="24">
        <f t="shared" si="3"/>
        <v>0</v>
      </c>
      <c r="L8" s="6"/>
      <c r="M8" s="25">
        <f t="shared" si="0"/>
        <v>0</v>
      </c>
      <c r="N8" s="25">
        <f t="shared" si="1"/>
        <v>0</v>
      </c>
    </row>
    <row r="9" spans="1:14" s="1" customFormat="1" x14ac:dyDescent="0.25">
      <c r="A9" s="18">
        <v>2030</v>
      </c>
      <c r="B9" s="26" t="s">
        <v>15</v>
      </c>
      <c r="C9" s="20">
        <v>0</v>
      </c>
      <c r="D9" s="20"/>
      <c r="E9" s="20">
        <f t="shared" si="2"/>
        <v>0</v>
      </c>
      <c r="F9" s="5"/>
      <c r="G9" s="90"/>
      <c r="H9" s="27"/>
      <c r="I9" s="28"/>
      <c r="J9" s="29"/>
      <c r="K9" s="24">
        <f t="shared" si="3"/>
        <v>0</v>
      </c>
      <c r="L9" s="6"/>
      <c r="M9" s="25">
        <f t="shared" si="0"/>
        <v>0</v>
      </c>
      <c r="N9" s="25">
        <f t="shared" si="1"/>
        <v>0</v>
      </c>
    </row>
    <row r="10" spans="1:14" s="1" customFormat="1" x14ac:dyDescent="0.25">
      <c r="A10" s="18">
        <v>2031</v>
      </c>
      <c r="B10" s="26" t="s">
        <v>16</v>
      </c>
      <c r="C10" s="20">
        <v>0</v>
      </c>
      <c r="D10" s="20"/>
      <c r="E10" s="20">
        <f t="shared" si="2"/>
        <v>0</v>
      </c>
      <c r="F10" s="5"/>
      <c r="G10" s="90"/>
      <c r="H10" s="27"/>
      <c r="I10" s="28"/>
      <c r="J10" s="29"/>
      <c r="K10" s="24">
        <f t="shared" si="3"/>
        <v>0</v>
      </c>
      <c r="L10" s="6"/>
      <c r="M10" s="25">
        <f t="shared" si="0"/>
        <v>0</v>
      </c>
      <c r="N10" s="25">
        <f t="shared" si="1"/>
        <v>0</v>
      </c>
    </row>
    <row r="11" spans="1:14" s="1" customFormat="1" x14ac:dyDescent="0.25">
      <c r="A11" s="18">
        <v>2035</v>
      </c>
      <c r="B11" s="26" t="s">
        <v>17</v>
      </c>
      <c r="C11" s="20">
        <v>0</v>
      </c>
      <c r="D11" s="20"/>
      <c r="E11" s="20">
        <f t="shared" si="2"/>
        <v>0</v>
      </c>
      <c r="F11" s="5"/>
      <c r="G11" s="90"/>
      <c r="H11" s="27"/>
      <c r="I11" s="28"/>
      <c r="J11" s="29"/>
      <c r="K11" s="24">
        <f t="shared" si="3"/>
        <v>0</v>
      </c>
      <c r="L11" s="6"/>
      <c r="M11" s="25">
        <f t="shared" si="0"/>
        <v>0</v>
      </c>
      <c r="N11" s="25">
        <f t="shared" si="1"/>
        <v>0</v>
      </c>
    </row>
    <row r="12" spans="1:14" s="1" customFormat="1" ht="30" x14ac:dyDescent="0.25">
      <c r="A12" s="18">
        <v>2040</v>
      </c>
      <c r="B12" s="26" t="s">
        <v>18</v>
      </c>
      <c r="C12" s="30">
        <v>0</v>
      </c>
      <c r="D12" s="30"/>
      <c r="E12" s="20">
        <f t="shared" si="2"/>
        <v>0</v>
      </c>
      <c r="F12" s="5"/>
      <c r="G12" s="89"/>
      <c r="H12" s="21"/>
      <c r="I12" s="22"/>
      <c r="J12" s="23"/>
      <c r="K12" s="24">
        <f t="shared" si="3"/>
        <v>0</v>
      </c>
      <c r="L12" s="6"/>
      <c r="M12" s="25">
        <f t="shared" si="0"/>
        <v>0</v>
      </c>
      <c r="N12" s="25">
        <f t="shared" si="1"/>
        <v>0</v>
      </c>
    </row>
    <row r="13" spans="1:14" s="1" customFormat="1" x14ac:dyDescent="0.25">
      <c r="A13" s="18">
        <v>2041</v>
      </c>
      <c r="B13" s="26" t="s">
        <v>19</v>
      </c>
      <c r="C13" s="30">
        <v>0</v>
      </c>
      <c r="D13" s="30"/>
      <c r="E13" s="20">
        <f t="shared" si="2"/>
        <v>0</v>
      </c>
      <c r="F13" s="5"/>
      <c r="G13" s="89"/>
      <c r="H13" s="21"/>
      <c r="I13" s="22"/>
      <c r="J13" s="23"/>
      <c r="K13" s="24">
        <f t="shared" si="3"/>
        <v>0</v>
      </c>
      <c r="L13" s="6"/>
      <c r="M13" s="25">
        <f t="shared" si="0"/>
        <v>0</v>
      </c>
      <c r="N13" s="25">
        <f t="shared" si="1"/>
        <v>0</v>
      </c>
    </row>
    <row r="14" spans="1:14" s="1" customFormat="1" x14ac:dyDescent="0.25">
      <c r="A14" s="18">
        <v>2045</v>
      </c>
      <c r="B14" s="26" t="s">
        <v>20</v>
      </c>
      <c r="C14" s="30">
        <v>0</v>
      </c>
      <c r="D14" s="30"/>
      <c r="E14" s="20">
        <f t="shared" si="2"/>
        <v>0</v>
      </c>
      <c r="F14" s="5"/>
      <c r="G14" s="89"/>
      <c r="H14" s="21"/>
      <c r="I14" s="22"/>
      <c r="J14" s="23"/>
      <c r="K14" s="24">
        <f t="shared" si="3"/>
        <v>0</v>
      </c>
      <c r="L14" s="6"/>
      <c r="M14" s="25">
        <f t="shared" si="0"/>
        <v>0</v>
      </c>
      <c r="N14" s="25">
        <f t="shared" si="1"/>
        <v>0</v>
      </c>
    </row>
    <row r="15" spans="1:14" s="1" customFormat="1" x14ac:dyDescent="0.25">
      <c r="A15" s="31"/>
      <c r="B15" s="32"/>
      <c r="C15" s="33"/>
      <c r="D15" s="33"/>
      <c r="E15" s="33"/>
      <c r="F15" s="5"/>
      <c r="G15" s="34"/>
      <c r="H15" s="34"/>
      <c r="I15" s="34"/>
      <c r="J15" s="34"/>
      <c r="K15" s="35"/>
      <c r="L15" s="6"/>
      <c r="M15" s="34"/>
      <c r="N15" s="34"/>
    </row>
    <row r="16" spans="1:14" s="1" customFormat="1" x14ac:dyDescent="0.25">
      <c r="A16" s="100" t="s">
        <v>21</v>
      </c>
      <c r="B16" s="100"/>
      <c r="C16" s="36"/>
      <c r="D16" s="36"/>
      <c r="E16" s="36"/>
      <c r="F16" s="5"/>
      <c r="G16" s="37"/>
      <c r="H16" s="37"/>
      <c r="I16" s="37"/>
      <c r="J16" s="37"/>
      <c r="K16" s="38"/>
      <c r="L16" s="6"/>
      <c r="M16" s="37"/>
      <c r="N16" s="37"/>
    </row>
    <row r="17" spans="1:14" s="1" customFormat="1" x14ac:dyDescent="0.25">
      <c r="A17" s="18">
        <v>2015</v>
      </c>
      <c r="B17" s="19" t="s">
        <v>22</v>
      </c>
      <c r="C17" s="20">
        <v>0</v>
      </c>
      <c r="D17" s="20"/>
      <c r="E17" s="20">
        <f t="shared" si="2"/>
        <v>0</v>
      </c>
      <c r="F17" s="5"/>
      <c r="G17" s="89"/>
      <c r="H17" s="21">
        <v>0</v>
      </c>
      <c r="I17" s="22"/>
      <c r="J17" s="23"/>
      <c r="K17" s="24">
        <f>SUM(G17:J17)</f>
        <v>0</v>
      </c>
      <c r="L17" s="6"/>
      <c r="M17" s="25">
        <f>C17</f>
        <v>0</v>
      </c>
      <c r="N17" s="25">
        <f>M17</f>
        <v>0</v>
      </c>
    </row>
    <row r="18" spans="1:14" s="1" customFormat="1" ht="30" x14ac:dyDescent="0.25">
      <c r="A18" s="18">
        <v>2016</v>
      </c>
      <c r="B18" s="19" t="s">
        <v>23</v>
      </c>
      <c r="C18" s="20">
        <v>0</v>
      </c>
      <c r="D18" s="20"/>
      <c r="E18" s="20">
        <f t="shared" si="2"/>
        <v>0</v>
      </c>
      <c r="F18" s="5"/>
      <c r="G18" s="90"/>
      <c r="H18" s="21"/>
      <c r="I18" s="22"/>
      <c r="J18" s="23"/>
      <c r="K18" s="24">
        <f>SUM(G18:J18)</f>
        <v>0</v>
      </c>
      <c r="L18" s="5"/>
      <c r="M18" s="25">
        <f>C18</f>
        <v>0</v>
      </c>
      <c r="N18" s="25">
        <f>M18</f>
        <v>0</v>
      </c>
    </row>
    <row r="19" spans="1:14" s="1" customFormat="1" x14ac:dyDescent="0.25">
      <c r="A19" s="39"/>
      <c r="B19" s="40"/>
      <c r="C19" s="36"/>
      <c r="D19" s="36"/>
      <c r="E19" s="36"/>
      <c r="F19" s="5"/>
      <c r="G19" s="37"/>
      <c r="H19" s="37"/>
      <c r="I19" s="37"/>
      <c r="J19" s="37"/>
      <c r="K19" s="38"/>
      <c r="L19" s="5"/>
      <c r="M19" s="37"/>
      <c r="N19" s="37"/>
    </row>
    <row r="20" spans="1:14" s="1" customFormat="1" x14ac:dyDescent="0.25">
      <c r="A20" s="15" t="s">
        <v>24</v>
      </c>
      <c r="B20" s="16"/>
      <c r="C20" s="41"/>
      <c r="D20" s="41"/>
      <c r="E20" s="41"/>
      <c r="F20" s="5"/>
      <c r="G20" s="42"/>
      <c r="H20" s="42"/>
      <c r="I20" s="42"/>
      <c r="J20" s="42"/>
      <c r="K20" s="43"/>
      <c r="L20" s="5"/>
      <c r="M20" s="42"/>
      <c r="N20" s="42"/>
    </row>
    <row r="21" spans="1:14" s="1" customFormat="1" x14ac:dyDescent="0.25">
      <c r="A21" s="18">
        <v>2220</v>
      </c>
      <c r="B21" s="26" t="s">
        <v>25</v>
      </c>
      <c r="C21" s="30">
        <v>0</v>
      </c>
      <c r="D21" s="30">
        <v>5000</v>
      </c>
      <c r="E21" s="20">
        <f t="shared" si="2"/>
        <v>5000</v>
      </c>
      <c r="F21" s="5"/>
      <c r="G21" s="89"/>
      <c r="H21" s="21"/>
      <c r="I21" s="22">
        <v>5000</v>
      </c>
      <c r="J21" s="23">
        <v>0</v>
      </c>
      <c r="K21" s="24">
        <f>SUM(G21:J21)</f>
        <v>5000</v>
      </c>
      <c r="L21" s="5"/>
      <c r="M21" s="25">
        <f>C21</f>
        <v>0</v>
      </c>
      <c r="N21" s="25">
        <f>M21</f>
        <v>0</v>
      </c>
    </row>
    <row r="22" spans="1:14" s="1" customFormat="1" x14ac:dyDescent="0.25">
      <c r="A22" s="18">
        <v>2221</v>
      </c>
      <c r="B22" s="26" t="s">
        <v>26</v>
      </c>
      <c r="C22" s="30">
        <v>0</v>
      </c>
      <c r="D22" s="30"/>
      <c r="E22" s="20">
        <f t="shared" si="2"/>
        <v>0</v>
      </c>
      <c r="F22" s="5"/>
      <c r="G22" s="90"/>
      <c r="H22" s="21"/>
      <c r="I22" s="22"/>
      <c r="J22" s="23"/>
      <c r="K22" s="24">
        <f t="shared" ref="K22:K25" si="4">SUM(G22:J22)</f>
        <v>0</v>
      </c>
      <c r="L22" s="5"/>
      <c r="M22" s="25">
        <f>C22</f>
        <v>0</v>
      </c>
      <c r="N22" s="25">
        <f>M22</f>
        <v>0</v>
      </c>
    </row>
    <row r="23" spans="1:14" s="1" customFormat="1" x14ac:dyDescent="0.25">
      <c r="A23" s="44">
        <v>2225</v>
      </c>
      <c r="B23" s="45" t="s">
        <v>27</v>
      </c>
      <c r="C23" s="46">
        <v>0</v>
      </c>
      <c r="D23" s="46"/>
      <c r="E23" s="20">
        <f t="shared" si="2"/>
        <v>0</v>
      </c>
      <c r="F23" s="5"/>
      <c r="G23" s="89"/>
      <c r="H23" s="47"/>
      <c r="I23" s="48"/>
      <c r="J23" s="23"/>
      <c r="K23" s="24">
        <f t="shared" si="4"/>
        <v>0</v>
      </c>
      <c r="L23" s="5"/>
      <c r="M23" s="25">
        <f>C23</f>
        <v>0</v>
      </c>
      <c r="N23" s="25">
        <f>M23</f>
        <v>0</v>
      </c>
    </row>
    <row r="24" spans="1:14" s="1" customFormat="1" x14ac:dyDescent="0.25">
      <c r="A24" s="44">
        <v>2226</v>
      </c>
      <c r="B24" s="45" t="s">
        <v>28</v>
      </c>
      <c r="C24" s="46">
        <v>0</v>
      </c>
      <c r="D24" s="46"/>
      <c r="E24" s="20">
        <f t="shared" si="2"/>
        <v>0</v>
      </c>
      <c r="F24" s="5"/>
      <c r="G24" s="90"/>
      <c r="H24" s="47">
        <v>0</v>
      </c>
      <c r="I24" s="48"/>
      <c r="J24" s="23"/>
      <c r="K24" s="24">
        <f t="shared" si="4"/>
        <v>0</v>
      </c>
      <c r="L24" s="5"/>
      <c r="M24" s="25">
        <f>C24</f>
        <v>0</v>
      </c>
      <c r="N24" s="25">
        <f>M24</f>
        <v>0</v>
      </c>
    </row>
    <row r="25" spans="1:14" s="1" customFormat="1" x14ac:dyDescent="0.25">
      <c r="A25" s="44">
        <v>2227</v>
      </c>
      <c r="B25" s="45" t="s">
        <v>29</v>
      </c>
      <c r="C25" s="46">
        <v>0</v>
      </c>
      <c r="D25" s="46"/>
      <c r="E25" s="20">
        <f t="shared" si="2"/>
        <v>0</v>
      </c>
      <c r="F25" s="5"/>
      <c r="G25" s="89"/>
      <c r="H25" s="47"/>
      <c r="I25" s="48"/>
      <c r="J25" s="23"/>
      <c r="K25" s="24">
        <f t="shared" si="4"/>
        <v>0</v>
      </c>
      <c r="L25" s="5"/>
      <c r="M25" s="25">
        <f>C25</f>
        <v>0</v>
      </c>
      <c r="N25" s="25">
        <f>M25</f>
        <v>0</v>
      </c>
    </row>
    <row r="26" spans="1:14" s="1" customFormat="1" x14ac:dyDescent="0.25">
      <c r="A26" s="49"/>
      <c r="B26" s="50"/>
      <c r="C26" s="51"/>
      <c r="D26" s="51"/>
      <c r="E26" s="51"/>
      <c r="F26" s="5"/>
      <c r="G26" s="52"/>
      <c r="H26" s="52"/>
      <c r="I26" s="52"/>
      <c r="J26" s="53"/>
      <c r="K26" s="35"/>
      <c r="L26" s="5"/>
      <c r="M26" s="52"/>
      <c r="N26" s="52"/>
    </row>
    <row r="27" spans="1:14" s="1" customFormat="1" x14ac:dyDescent="0.25">
      <c r="A27" s="100" t="s">
        <v>30</v>
      </c>
      <c r="B27" s="100"/>
      <c r="C27" s="41"/>
      <c r="D27" s="41"/>
      <c r="E27" s="41"/>
      <c r="F27" s="5"/>
      <c r="G27" s="42"/>
      <c r="H27" s="42"/>
      <c r="I27" s="42"/>
      <c r="J27" s="42"/>
      <c r="K27" s="43"/>
      <c r="L27" s="5"/>
      <c r="M27" s="42"/>
      <c r="N27" s="42"/>
    </row>
    <row r="28" spans="1:14" s="1" customFormat="1" x14ac:dyDescent="0.25">
      <c r="A28" s="44">
        <v>2320</v>
      </c>
      <c r="B28" s="45" t="s">
        <v>31</v>
      </c>
      <c r="C28" s="46">
        <v>0</v>
      </c>
      <c r="D28" s="46"/>
      <c r="E28" s="20">
        <f t="shared" si="2"/>
        <v>0</v>
      </c>
      <c r="F28" s="5"/>
      <c r="G28" s="89"/>
      <c r="H28" s="47">
        <v>0</v>
      </c>
      <c r="I28" s="48"/>
      <c r="J28" s="23"/>
      <c r="K28" s="24">
        <f>SUM(G28:J28)</f>
        <v>0</v>
      </c>
      <c r="L28" s="5"/>
      <c r="M28" s="25">
        <f>C28</f>
        <v>0</v>
      </c>
      <c r="N28" s="25">
        <f>M28</f>
        <v>0</v>
      </c>
    </row>
    <row r="29" spans="1:14" s="1" customFormat="1" x14ac:dyDescent="0.25">
      <c r="A29" s="44">
        <v>2321</v>
      </c>
      <c r="B29" s="45" t="s">
        <v>32</v>
      </c>
      <c r="C29" s="46">
        <v>0</v>
      </c>
      <c r="D29" s="46"/>
      <c r="E29" s="20">
        <f t="shared" si="2"/>
        <v>0</v>
      </c>
      <c r="F29" s="5"/>
      <c r="G29" s="90"/>
      <c r="H29" s="47"/>
      <c r="I29" s="48"/>
      <c r="J29" s="23"/>
      <c r="K29" s="24">
        <f>SUM(G29:J29)</f>
        <v>0</v>
      </c>
      <c r="L29" s="5"/>
      <c r="M29" s="25">
        <f>C29</f>
        <v>0</v>
      </c>
      <c r="N29" s="25">
        <f>M29</f>
        <v>0</v>
      </c>
    </row>
    <row r="30" spans="1:14" s="1" customFormat="1" x14ac:dyDescent="0.25">
      <c r="A30" s="54"/>
      <c r="B30" s="55"/>
      <c r="C30" s="56"/>
      <c r="D30" s="56"/>
      <c r="E30" s="56"/>
      <c r="F30" s="5"/>
      <c r="G30" s="57"/>
      <c r="H30" s="57"/>
      <c r="I30" s="57"/>
      <c r="J30" s="58"/>
      <c r="K30" s="38"/>
      <c r="L30" s="5"/>
      <c r="M30" s="57"/>
      <c r="N30" s="57"/>
    </row>
    <row r="31" spans="1:14" s="1" customFormat="1" x14ac:dyDescent="0.25">
      <c r="A31" s="100" t="s">
        <v>33</v>
      </c>
      <c r="B31" s="100"/>
      <c r="C31" s="41"/>
      <c r="D31" s="41"/>
      <c r="E31" s="41"/>
      <c r="F31" s="5"/>
      <c r="G31" s="42"/>
      <c r="H31" s="42"/>
      <c r="I31" s="42"/>
      <c r="J31" s="42"/>
      <c r="K31" s="43"/>
      <c r="L31" s="5"/>
      <c r="M31" s="42"/>
      <c r="N31" s="42"/>
    </row>
    <row r="32" spans="1:14" s="1" customFormat="1" x14ac:dyDescent="0.25">
      <c r="A32" s="18">
        <v>3020</v>
      </c>
      <c r="B32" s="26" t="s">
        <v>34</v>
      </c>
      <c r="C32" s="30">
        <v>0</v>
      </c>
      <c r="D32" s="30"/>
      <c r="E32" s="20">
        <f t="shared" si="2"/>
        <v>0</v>
      </c>
      <c r="F32" s="5"/>
      <c r="G32" s="89"/>
      <c r="H32" s="21"/>
      <c r="I32" s="22"/>
      <c r="J32" s="23"/>
      <c r="K32" s="24">
        <f>SUM(G32:J32)</f>
        <v>0</v>
      </c>
      <c r="L32" s="5"/>
      <c r="M32" s="25">
        <f>C32</f>
        <v>0</v>
      </c>
      <c r="N32" s="25">
        <f>M32</f>
        <v>0</v>
      </c>
    </row>
    <row r="33" spans="1:14" s="1" customFormat="1" x14ac:dyDescent="0.25">
      <c r="A33" s="94" t="s">
        <v>75</v>
      </c>
      <c r="B33" s="99" t="s">
        <v>72</v>
      </c>
      <c r="C33" s="46">
        <v>0</v>
      </c>
      <c r="D33" s="46">
        <v>84000</v>
      </c>
      <c r="E33" s="20">
        <f t="shared" si="2"/>
        <v>84000</v>
      </c>
      <c r="F33" s="5"/>
      <c r="G33" s="90">
        <v>52000</v>
      </c>
      <c r="H33" s="21"/>
      <c r="I33" s="22">
        <v>32000</v>
      </c>
      <c r="J33" s="23"/>
      <c r="K33" s="24">
        <f t="shared" ref="K33:K37" si="5">SUM(G33:J33)</f>
        <v>84000</v>
      </c>
      <c r="L33" s="5"/>
      <c r="M33" s="25"/>
      <c r="N33" s="25"/>
    </row>
    <row r="34" spans="1:14" s="1" customFormat="1" x14ac:dyDescent="0.25">
      <c r="A34" s="44">
        <v>2360</v>
      </c>
      <c r="B34" s="45" t="s">
        <v>35</v>
      </c>
      <c r="C34" s="30">
        <v>0</v>
      </c>
      <c r="D34" s="30"/>
      <c r="E34" s="20">
        <f t="shared" si="2"/>
        <v>0</v>
      </c>
      <c r="F34" s="5"/>
      <c r="G34" s="89"/>
      <c r="H34" s="21"/>
      <c r="I34" s="48"/>
      <c r="J34" s="23"/>
      <c r="K34" s="24">
        <f t="shared" si="5"/>
        <v>0</v>
      </c>
      <c r="L34" s="5"/>
      <c r="M34" s="25">
        <v>0</v>
      </c>
      <c r="N34" s="25">
        <f>M34</f>
        <v>0</v>
      </c>
    </row>
    <row r="35" spans="1:14" s="1" customFormat="1" x14ac:dyDescent="0.25">
      <c r="A35" s="44">
        <v>2361</v>
      </c>
      <c r="B35" s="45" t="s">
        <v>36</v>
      </c>
      <c r="C35" s="46">
        <f>'[1]spesa_21-23'!C192</f>
        <v>0</v>
      </c>
      <c r="D35" s="46"/>
      <c r="E35" s="20">
        <f t="shared" si="2"/>
        <v>0</v>
      </c>
      <c r="F35" s="5"/>
      <c r="G35" s="90"/>
      <c r="H35" s="21"/>
      <c r="I35" s="48"/>
      <c r="J35" s="23"/>
      <c r="K35" s="24">
        <f t="shared" si="5"/>
        <v>0</v>
      </c>
      <c r="L35" s="5"/>
      <c r="M35" s="25">
        <v>0</v>
      </c>
      <c r="N35" s="25">
        <f>M35</f>
        <v>0</v>
      </c>
    </row>
    <row r="36" spans="1:14" s="1" customFormat="1" x14ac:dyDescent="0.25">
      <c r="A36" s="44">
        <v>2370</v>
      </c>
      <c r="B36" s="45" t="s">
        <v>37</v>
      </c>
      <c r="C36" s="46">
        <f>'[1]spesa_21-23'!C193</f>
        <v>0</v>
      </c>
      <c r="D36" s="46"/>
      <c r="E36" s="20">
        <f t="shared" si="2"/>
        <v>0</v>
      </c>
      <c r="F36" s="5"/>
      <c r="G36" s="89"/>
      <c r="H36" s="21"/>
      <c r="I36" s="48"/>
      <c r="J36" s="23"/>
      <c r="K36" s="24">
        <f t="shared" si="5"/>
        <v>0</v>
      </c>
      <c r="L36" s="5"/>
      <c r="M36" s="25">
        <v>0</v>
      </c>
      <c r="N36" s="25">
        <f>M36</f>
        <v>0</v>
      </c>
    </row>
    <row r="37" spans="1:14" s="1" customFormat="1" x14ac:dyDescent="0.25">
      <c r="A37" s="44">
        <v>2371</v>
      </c>
      <c r="B37" s="45" t="s">
        <v>38</v>
      </c>
      <c r="C37" s="46">
        <f>'[1]spesa_21-23'!C194</f>
        <v>0</v>
      </c>
      <c r="D37" s="46"/>
      <c r="E37" s="20">
        <f t="shared" si="2"/>
        <v>0</v>
      </c>
      <c r="F37" s="5"/>
      <c r="G37" s="90"/>
      <c r="H37" s="21"/>
      <c r="I37" s="48"/>
      <c r="J37" s="23"/>
      <c r="K37" s="24">
        <f t="shared" si="5"/>
        <v>0</v>
      </c>
      <c r="L37" s="5"/>
      <c r="M37" s="25">
        <v>0</v>
      </c>
      <c r="N37" s="25">
        <f>M37</f>
        <v>0</v>
      </c>
    </row>
    <row r="38" spans="1:14" s="1" customFormat="1" x14ac:dyDescent="0.25">
      <c r="A38" s="31"/>
      <c r="B38" s="32"/>
      <c r="C38" s="33"/>
      <c r="D38" s="33"/>
      <c r="E38" s="33"/>
      <c r="F38" s="5"/>
      <c r="G38" s="34"/>
      <c r="H38" s="34"/>
      <c r="I38" s="34"/>
      <c r="J38" s="34"/>
      <c r="K38" s="35"/>
      <c r="L38" s="5"/>
      <c r="M38" s="34"/>
      <c r="N38" s="34"/>
    </row>
    <row r="39" spans="1:14" s="1" customFormat="1" x14ac:dyDescent="0.25">
      <c r="A39" s="100" t="s">
        <v>39</v>
      </c>
      <c r="B39" s="100"/>
      <c r="C39" s="41"/>
      <c r="D39" s="41"/>
      <c r="E39" s="41"/>
      <c r="F39" s="5"/>
      <c r="G39" s="42"/>
      <c r="H39" s="42"/>
      <c r="I39" s="42"/>
      <c r="J39" s="42"/>
      <c r="K39" s="43"/>
      <c r="L39" s="5"/>
      <c r="M39" s="42"/>
      <c r="N39" s="42"/>
    </row>
    <row r="40" spans="1:14" s="1" customFormat="1" x14ac:dyDescent="0.25">
      <c r="A40" s="44">
        <v>2100</v>
      </c>
      <c r="B40" s="45" t="s">
        <v>40</v>
      </c>
      <c r="C40" s="46">
        <v>0</v>
      </c>
      <c r="D40" s="46">
        <v>7000</v>
      </c>
      <c r="E40" s="20">
        <f t="shared" si="2"/>
        <v>7000</v>
      </c>
      <c r="F40" s="5"/>
      <c r="G40" s="89"/>
      <c r="H40" s="47"/>
      <c r="I40" s="48">
        <v>7000</v>
      </c>
      <c r="J40" s="23"/>
      <c r="K40" s="24">
        <f t="shared" ref="K40:K49" si="6">SUM(H40:J40)</f>
        <v>7000</v>
      </c>
      <c r="L40" s="5"/>
      <c r="M40" s="25">
        <f t="shared" ref="M40:M49" si="7">C40</f>
        <v>0</v>
      </c>
      <c r="N40" s="25">
        <f t="shared" ref="N40:N49" si="8">M40</f>
        <v>0</v>
      </c>
    </row>
    <row r="41" spans="1:14" s="1" customFormat="1" x14ac:dyDescent="0.25">
      <c r="A41" s="44">
        <v>2150</v>
      </c>
      <c r="B41" s="45" t="s">
        <v>41</v>
      </c>
      <c r="C41" s="46">
        <v>0</v>
      </c>
      <c r="D41" s="46"/>
      <c r="E41" s="20">
        <f t="shared" si="2"/>
        <v>0</v>
      </c>
      <c r="F41" s="5"/>
      <c r="G41" s="90"/>
      <c r="H41" s="47"/>
      <c r="I41" s="48"/>
      <c r="J41" s="23"/>
      <c r="K41" s="24">
        <f t="shared" si="6"/>
        <v>0</v>
      </c>
      <c r="L41" s="5"/>
      <c r="M41" s="25">
        <f t="shared" si="7"/>
        <v>0</v>
      </c>
      <c r="N41" s="25">
        <f t="shared" si="8"/>
        <v>0</v>
      </c>
    </row>
    <row r="42" spans="1:14" s="1" customFormat="1" x14ac:dyDescent="0.25">
      <c r="A42" s="44">
        <v>2151</v>
      </c>
      <c r="B42" s="45" t="s">
        <v>42</v>
      </c>
      <c r="C42" s="46">
        <v>0</v>
      </c>
      <c r="D42" s="46"/>
      <c r="E42" s="20">
        <f t="shared" si="2"/>
        <v>0</v>
      </c>
      <c r="F42" s="5"/>
      <c r="G42" s="89"/>
      <c r="H42" s="47"/>
      <c r="I42" s="48"/>
      <c r="J42" s="23"/>
      <c r="K42" s="24">
        <f t="shared" si="6"/>
        <v>0</v>
      </c>
      <c r="L42" s="5"/>
      <c r="M42" s="25">
        <f t="shared" si="7"/>
        <v>0</v>
      </c>
      <c r="N42" s="25">
        <f t="shared" si="8"/>
        <v>0</v>
      </c>
    </row>
    <row r="43" spans="1:14" s="1" customFormat="1" x14ac:dyDescent="0.25">
      <c r="A43" s="44">
        <v>2160</v>
      </c>
      <c r="B43" s="45" t="s">
        <v>43</v>
      </c>
      <c r="C43" s="46">
        <v>0</v>
      </c>
      <c r="D43" s="46"/>
      <c r="E43" s="20">
        <f t="shared" si="2"/>
        <v>0</v>
      </c>
      <c r="F43" s="5"/>
      <c r="G43" s="90"/>
      <c r="H43" s="47"/>
      <c r="I43" s="48"/>
      <c r="J43" s="23"/>
      <c r="K43" s="24">
        <f t="shared" si="6"/>
        <v>0</v>
      </c>
      <c r="L43" s="5"/>
      <c r="M43" s="25">
        <f t="shared" si="7"/>
        <v>0</v>
      </c>
      <c r="N43" s="25">
        <f t="shared" si="8"/>
        <v>0</v>
      </c>
    </row>
    <row r="44" spans="1:14" s="1" customFormat="1" x14ac:dyDescent="0.25">
      <c r="A44" s="44">
        <v>2161</v>
      </c>
      <c r="B44" s="45" t="s">
        <v>44</v>
      </c>
      <c r="C44" s="46">
        <v>0</v>
      </c>
      <c r="D44" s="46"/>
      <c r="E44" s="20">
        <f t="shared" si="2"/>
        <v>0</v>
      </c>
      <c r="F44" s="5"/>
      <c r="G44" s="89"/>
      <c r="H44" s="47"/>
      <c r="I44" s="48"/>
      <c r="J44" s="23"/>
      <c r="K44" s="24">
        <f t="shared" si="6"/>
        <v>0</v>
      </c>
      <c r="L44" s="5"/>
      <c r="M44" s="25">
        <f t="shared" si="7"/>
        <v>0</v>
      </c>
      <c r="N44" s="25">
        <f t="shared" si="8"/>
        <v>0</v>
      </c>
    </row>
    <row r="45" spans="1:14" s="1" customFormat="1" x14ac:dyDescent="0.25">
      <c r="A45" s="18">
        <v>2162</v>
      </c>
      <c r="B45" s="59" t="s">
        <v>45</v>
      </c>
      <c r="C45" s="46">
        <f>'[1]spesa_21-23'!C166</f>
        <v>50281.06</v>
      </c>
      <c r="D45" s="46"/>
      <c r="E45" s="20">
        <f t="shared" si="2"/>
        <v>50281.06</v>
      </c>
      <c r="F45" s="5"/>
      <c r="G45" s="90"/>
      <c r="H45" s="47">
        <v>50281.06</v>
      </c>
      <c r="I45" s="60"/>
      <c r="J45" s="23"/>
      <c r="K45" s="24">
        <f t="shared" si="6"/>
        <v>50281.06</v>
      </c>
      <c r="L45" s="5"/>
      <c r="M45" s="25">
        <f t="shared" si="7"/>
        <v>50281.06</v>
      </c>
      <c r="N45" s="25">
        <f t="shared" si="8"/>
        <v>50281.06</v>
      </c>
    </row>
    <row r="46" spans="1:14" s="1" customFormat="1" x14ac:dyDescent="0.25">
      <c r="A46" s="18">
        <v>2163</v>
      </c>
      <c r="B46" s="59" t="s">
        <v>46</v>
      </c>
      <c r="C46" s="46">
        <f>'[1]spesa_21-23'!C167</f>
        <v>31840.25</v>
      </c>
      <c r="D46" s="46"/>
      <c r="E46" s="20">
        <f t="shared" si="2"/>
        <v>31840.25</v>
      </c>
      <c r="F46" s="5"/>
      <c r="G46" s="89"/>
      <c r="H46" s="47">
        <v>31840.25</v>
      </c>
      <c r="I46" s="60"/>
      <c r="J46" s="23"/>
      <c r="K46" s="24">
        <f t="shared" si="6"/>
        <v>31840.25</v>
      </c>
      <c r="L46" s="5"/>
      <c r="M46" s="25">
        <f t="shared" si="7"/>
        <v>31840.25</v>
      </c>
      <c r="N46" s="25">
        <f t="shared" si="8"/>
        <v>31840.25</v>
      </c>
    </row>
    <row r="47" spans="1:14" s="1" customFormat="1" x14ac:dyDescent="0.25">
      <c r="A47" s="44">
        <v>2164</v>
      </c>
      <c r="B47" s="45" t="s">
        <v>47</v>
      </c>
      <c r="C47" s="46">
        <f>'[1]spesa_21-23'!C168</f>
        <v>2349.16</v>
      </c>
      <c r="D47" s="46"/>
      <c r="E47" s="20">
        <f t="shared" si="2"/>
        <v>2349.16</v>
      </c>
      <c r="F47" s="5"/>
      <c r="G47" s="90"/>
      <c r="H47" s="47">
        <f>'[1]spesa_21-23'!C168</f>
        <v>2349.16</v>
      </c>
      <c r="I47" s="48"/>
      <c r="J47" s="23"/>
      <c r="K47" s="24">
        <f t="shared" si="6"/>
        <v>2349.16</v>
      </c>
      <c r="L47" s="5"/>
      <c r="M47" s="25">
        <f>'[1]spesa_21-23'!D168</f>
        <v>2239.4300000000003</v>
      </c>
      <c r="N47" s="25">
        <f>'[1]spesa_21-23'!E168</f>
        <v>2126.3599999999997</v>
      </c>
    </row>
    <row r="48" spans="1:14" s="62" customFormat="1" x14ac:dyDescent="0.25">
      <c r="A48" s="18">
        <v>3021</v>
      </c>
      <c r="B48" s="26" t="s">
        <v>48</v>
      </c>
      <c r="C48" s="46">
        <v>0</v>
      </c>
      <c r="D48" s="46"/>
      <c r="E48" s="20">
        <f t="shared" si="2"/>
        <v>0</v>
      </c>
      <c r="F48" s="61"/>
      <c r="G48" s="89"/>
      <c r="H48" s="21">
        <v>0</v>
      </c>
      <c r="I48" s="22"/>
      <c r="J48" s="23"/>
      <c r="K48" s="24">
        <f t="shared" si="6"/>
        <v>0</v>
      </c>
      <c r="L48" s="61"/>
      <c r="M48" s="25">
        <f t="shared" si="7"/>
        <v>0</v>
      </c>
      <c r="N48" s="25">
        <f t="shared" si="8"/>
        <v>0</v>
      </c>
    </row>
    <row r="49" spans="1:14" s="1" customFormat="1" x14ac:dyDescent="0.25">
      <c r="A49" s="18">
        <v>3102</v>
      </c>
      <c r="B49" s="26" t="s">
        <v>49</v>
      </c>
      <c r="C49" s="30">
        <v>0</v>
      </c>
      <c r="D49" s="30"/>
      <c r="E49" s="20">
        <f t="shared" si="2"/>
        <v>0</v>
      </c>
      <c r="F49" s="5"/>
      <c r="G49" s="90"/>
      <c r="H49" s="21"/>
      <c r="I49" s="22"/>
      <c r="J49" s="23">
        <v>0</v>
      </c>
      <c r="K49" s="24">
        <f t="shared" si="6"/>
        <v>0</v>
      </c>
      <c r="L49" s="5"/>
      <c r="M49" s="25">
        <f t="shared" si="7"/>
        <v>0</v>
      </c>
      <c r="N49" s="25">
        <f t="shared" si="8"/>
        <v>0</v>
      </c>
    </row>
    <row r="50" spans="1:14" s="1" customFormat="1" x14ac:dyDescent="0.25">
      <c r="A50" s="49"/>
      <c r="B50" s="50"/>
      <c r="C50" s="51"/>
      <c r="D50" s="51"/>
      <c r="E50" s="51"/>
      <c r="F50" s="5"/>
      <c r="G50" s="52"/>
      <c r="H50" s="52"/>
      <c r="I50" s="52"/>
      <c r="J50" s="53"/>
      <c r="K50" s="35"/>
      <c r="L50" s="5"/>
      <c r="M50" s="52"/>
      <c r="N50" s="52"/>
    </row>
    <row r="51" spans="1:14" s="1" customFormat="1" x14ac:dyDescent="0.25">
      <c r="A51" s="63" t="s">
        <v>50</v>
      </c>
      <c r="B51" s="64"/>
      <c r="C51" s="41"/>
      <c r="D51" s="41"/>
      <c r="E51" s="41"/>
      <c r="F51" s="5"/>
      <c r="G51" s="42"/>
      <c r="H51" s="42"/>
      <c r="I51" s="42"/>
      <c r="J51" s="42"/>
      <c r="K51" s="43"/>
      <c r="L51" s="5"/>
      <c r="M51" s="42"/>
      <c r="N51" s="42"/>
    </row>
    <row r="52" spans="1:14" s="1" customFormat="1" x14ac:dyDescent="0.25">
      <c r="A52" s="44">
        <v>2211</v>
      </c>
      <c r="B52" s="45" t="s">
        <v>51</v>
      </c>
      <c r="C52" s="46">
        <v>0</v>
      </c>
      <c r="D52" s="46"/>
      <c r="E52" s="20">
        <f t="shared" si="2"/>
        <v>0</v>
      </c>
      <c r="F52" s="5"/>
      <c r="G52" s="89"/>
      <c r="H52" s="47"/>
      <c r="I52" s="48"/>
      <c r="J52" s="23">
        <v>0</v>
      </c>
      <c r="K52" s="24">
        <f t="shared" ref="K52:K55" si="9">SUM(H52:J52)</f>
        <v>0</v>
      </c>
      <c r="L52" s="5"/>
      <c r="M52" s="25">
        <f>C52</f>
        <v>0</v>
      </c>
      <c r="N52" s="25">
        <f>M52</f>
        <v>0</v>
      </c>
    </row>
    <row r="53" spans="1:14" s="1" customFormat="1" x14ac:dyDescent="0.25">
      <c r="A53" s="44">
        <v>2215</v>
      </c>
      <c r="B53" s="45" t="s">
        <v>52</v>
      </c>
      <c r="C53" s="46">
        <v>0</v>
      </c>
      <c r="D53" s="46"/>
      <c r="E53" s="20">
        <f t="shared" si="2"/>
        <v>0</v>
      </c>
      <c r="F53" s="5"/>
      <c r="G53" s="90"/>
      <c r="H53" s="47"/>
      <c r="I53" s="48"/>
      <c r="J53" s="23"/>
      <c r="K53" s="24">
        <f t="shared" si="9"/>
        <v>0</v>
      </c>
      <c r="L53" s="5"/>
      <c r="M53" s="25">
        <f>C53</f>
        <v>0</v>
      </c>
      <c r="N53" s="25">
        <f>M53</f>
        <v>0</v>
      </c>
    </row>
    <row r="54" spans="1:14" s="1" customFormat="1" x14ac:dyDescent="0.25">
      <c r="A54" s="44">
        <v>2349</v>
      </c>
      <c r="B54" s="45" t="s">
        <v>53</v>
      </c>
      <c r="C54" s="46">
        <v>0</v>
      </c>
      <c r="D54" s="46"/>
      <c r="E54" s="20">
        <f t="shared" si="2"/>
        <v>0</v>
      </c>
      <c r="F54" s="5"/>
      <c r="G54" s="89"/>
      <c r="H54" s="47"/>
      <c r="I54" s="48"/>
      <c r="J54" s="23"/>
      <c r="K54" s="24">
        <f t="shared" si="9"/>
        <v>0</v>
      </c>
      <c r="L54" s="5"/>
      <c r="M54" s="25">
        <f>C54</f>
        <v>0</v>
      </c>
      <c r="N54" s="25">
        <f>M54</f>
        <v>0</v>
      </c>
    </row>
    <row r="55" spans="1:14" s="1" customFormat="1" x14ac:dyDescent="0.25">
      <c r="A55" s="44">
        <v>2350</v>
      </c>
      <c r="B55" s="45" t="s">
        <v>54</v>
      </c>
      <c r="C55" s="46">
        <v>0</v>
      </c>
      <c r="D55" s="46"/>
      <c r="E55" s="20">
        <f t="shared" si="2"/>
        <v>0</v>
      </c>
      <c r="F55" s="5"/>
      <c r="G55" s="90"/>
      <c r="H55" s="47"/>
      <c r="I55" s="48"/>
      <c r="J55" s="23"/>
      <c r="K55" s="24">
        <f t="shared" si="9"/>
        <v>0</v>
      </c>
      <c r="L55" s="5"/>
      <c r="M55" s="25">
        <f>C55</f>
        <v>0</v>
      </c>
      <c r="N55" s="25">
        <f>M55</f>
        <v>0</v>
      </c>
    </row>
    <row r="56" spans="1:14" s="1" customFormat="1" x14ac:dyDescent="0.25">
      <c r="A56" s="49"/>
      <c r="B56" s="50"/>
      <c r="C56" s="51"/>
      <c r="D56" s="51"/>
      <c r="E56" s="51"/>
      <c r="F56" s="5"/>
      <c r="G56" s="52"/>
      <c r="H56" s="52"/>
      <c r="I56" s="52"/>
      <c r="J56" s="53"/>
      <c r="K56" s="35"/>
      <c r="L56" s="5"/>
      <c r="M56" s="52"/>
      <c r="N56" s="52"/>
    </row>
    <row r="57" spans="1:14" s="1" customFormat="1" x14ac:dyDescent="0.25">
      <c r="A57" s="15" t="s">
        <v>55</v>
      </c>
      <c r="B57" s="16"/>
      <c r="C57" s="41"/>
      <c r="D57" s="41"/>
      <c r="E57" s="41"/>
      <c r="F57" s="5"/>
      <c r="G57" s="42"/>
      <c r="H57" s="42"/>
      <c r="I57" s="42"/>
      <c r="J57" s="42"/>
      <c r="K57" s="43"/>
      <c r="L57" s="5"/>
      <c r="M57" s="42"/>
      <c r="N57" s="42"/>
    </row>
    <row r="58" spans="1:14" s="1" customFormat="1" x14ac:dyDescent="0.25">
      <c r="A58" s="44">
        <v>2200</v>
      </c>
      <c r="B58" s="45" t="s">
        <v>56</v>
      </c>
      <c r="C58" s="46">
        <v>0</v>
      </c>
      <c r="D58" s="46"/>
      <c r="E58" s="20">
        <f t="shared" si="2"/>
        <v>0</v>
      </c>
      <c r="F58" s="5"/>
      <c r="G58" s="89"/>
      <c r="H58" s="65"/>
      <c r="I58" s="48"/>
      <c r="J58" s="23"/>
      <c r="K58" s="24">
        <f t="shared" ref="K58:K67" si="10">SUM(H58:J58)</f>
        <v>0</v>
      </c>
      <c r="L58" s="5"/>
      <c r="M58" s="25">
        <f t="shared" ref="M58:M65" si="11">C58</f>
        <v>0</v>
      </c>
      <c r="N58" s="25">
        <f t="shared" ref="N58:N65" si="12">M58</f>
        <v>0</v>
      </c>
    </row>
    <row r="59" spans="1:14" s="1" customFormat="1" x14ac:dyDescent="0.25">
      <c r="A59" s="44">
        <v>2201</v>
      </c>
      <c r="B59" s="45" t="s">
        <v>57</v>
      </c>
      <c r="C59" s="46">
        <v>0</v>
      </c>
      <c r="D59" s="46"/>
      <c r="E59" s="20">
        <f t="shared" si="2"/>
        <v>0</v>
      </c>
      <c r="F59" s="5"/>
      <c r="G59" s="90"/>
      <c r="H59" s="65"/>
      <c r="I59" s="48"/>
      <c r="J59" s="23"/>
      <c r="K59" s="24">
        <f t="shared" si="10"/>
        <v>0</v>
      </c>
      <c r="L59" s="5"/>
      <c r="M59" s="25">
        <v>0</v>
      </c>
      <c r="N59" s="25">
        <f t="shared" si="12"/>
        <v>0</v>
      </c>
    </row>
    <row r="60" spans="1:14" s="1" customFormat="1" x14ac:dyDescent="0.25">
      <c r="A60" s="44">
        <v>2300</v>
      </c>
      <c r="B60" s="45" t="s">
        <v>58</v>
      </c>
      <c r="C60" s="46">
        <v>0</v>
      </c>
      <c r="D60" s="46"/>
      <c r="E60" s="20">
        <f t="shared" si="2"/>
        <v>0</v>
      </c>
      <c r="F60" s="5"/>
      <c r="G60" s="89"/>
      <c r="H60" s="65"/>
      <c r="I60" s="48"/>
      <c r="J60" s="23"/>
      <c r="K60" s="24">
        <f t="shared" si="10"/>
        <v>0</v>
      </c>
      <c r="L60" s="5"/>
      <c r="M60" s="25">
        <f t="shared" si="11"/>
        <v>0</v>
      </c>
      <c r="N60" s="25">
        <f t="shared" si="12"/>
        <v>0</v>
      </c>
    </row>
    <row r="61" spans="1:14" s="1" customFormat="1" x14ac:dyDescent="0.25">
      <c r="A61" s="44">
        <v>2301</v>
      </c>
      <c r="B61" s="45" t="s">
        <v>59</v>
      </c>
      <c r="C61" s="46">
        <v>0</v>
      </c>
      <c r="D61" s="46"/>
      <c r="E61" s="20">
        <f t="shared" si="2"/>
        <v>0</v>
      </c>
      <c r="F61" s="5"/>
      <c r="G61" s="90"/>
      <c r="H61" s="65">
        <v>0</v>
      </c>
      <c r="I61" s="48"/>
      <c r="J61" s="23"/>
      <c r="K61" s="24">
        <f t="shared" si="10"/>
        <v>0</v>
      </c>
      <c r="L61" s="5"/>
      <c r="M61" s="25">
        <v>0</v>
      </c>
      <c r="N61" s="25">
        <f t="shared" si="12"/>
        <v>0</v>
      </c>
    </row>
    <row r="62" spans="1:14" s="1" customFormat="1" x14ac:dyDescent="0.25">
      <c r="A62" s="44">
        <v>2302</v>
      </c>
      <c r="B62" s="97" t="s">
        <v>60</v>
      </c>
      <c r="C62" s="46">
        <v>0</v>
      </c>
      <c r="D62" s="46"/>
      <c r="E62" s="20">
        <f t="shared" si="2"/>
        <v>0</v>
      </c>
      <c r="F62" s="5"/>
      <c r="G62" s="89"/>
      <c r="H62" s="65">
        <v>0</v>
      </c>
      <c r="I62" s="48"/>
      <c r="J62" s="23"/>
      <c r="K62" s="24">
        <f t="shared" si="10"/>
        <v>0</v>
      </c>
      <c r="L62" s="5"/>
      <c r="M62" s="25"/>
      <c r="N62" s="25"/>
    </row>
    <row r="63" spans="1:14" s="1" customFormat="1" x14ac:dyDescent="0.25">
      <c r="A63" s="44">
        <v>2303</v>
      </c>
      <c r="B63" s="97" t="s">
        <v>61</v>
      </c>
      <c r="C63" s="46">
        <f>'[1]spesa_21-23'!C182</f>
        <v>0</v>
      </c>
      <c r="D63" s="46"/>
      <c r="E63" s="20">
        <f t="shared" si="2"/>
        <v>0</v>
      </c>
      <c r="F63" s="5"/>
      <c r="G63" s="90"/>
      <c r="H63" s="65">
        <v>0</v>
      </c>
      <c r="I63" s="48"/>
      <c r="J63" s="23"/>
      <c r="K63" s="24">
        <f t="shared" si="10"/>
        <v>0</v>
      </c>
      <c r="L63" s="5"/>
      <c r="M63" s="25">
        <v>0</v>
      </c>
      <c r="N63" s="25">
        <f t="shared" si="12"/>
        <v>0</v>
      </c>
    </row>
    <row r="64" spans="1:14" s="1" customFormat="1" x14ac:dyDescent="0.25">
      <c r="A64" s="44">
        <v>2330</v>
      </c>
      <c r="B64" s="45" t="s">
        <v>62</v>
      </c>
      <c r="C64" s="46">
        <f>'[1]spesa_21-23'!C186</f>
        <v>0</v>
      </c>
      <c r="D64" s="46"/>
      <c r="E64" s="20">
        <f t="shared" si="2"/>
        <v>0</v>
      </c>
      <c r="F64" s="5"/>
      <c r="G64" s="89"/>
      <c r="H64" s="65">
        <v>0</v>
      </c>
      <c r="I64" s="48"/>
      <c r="J64" s="23"/>
      <c r="K64" s="24">
        <f t="shared" si="10"/>
        <v>0</v>
      </c>
      <c r="L64" s="5"/>
      <c r="M64" s="25">
        <v>0</v>
      </c>
      <c r="N64" s="25">
        <f t="shared" si="12"/>
        <v>0</v>
      </c>
    </row>
    <row r="65" spans="1:16" s="1" customFormat="1" x14ac:dyDescent="0.25">
      <c r="A65" s="44">
        <v>2331</v>
      </c>
      <c r="B65" s="45" t="s">
        <v>63</v>
      </c>
      <c r="C65" s="46">
        <v>0</v>
      </c>
      <c r="D65" s="46"/>
      <c r="E65" s="20">
        <f t="shared" si="2"/>
        <v>0</v>
      </c>
      <c r="F65" s="5"/>
      <c r="G65" s="90"/>
      <c r="H65" s="65">
        <v>0</v>
      </c>
      <c r="I65" s="48"/>
      <c r="J65" s="23"/>
      <c r="K65" s="24">
        <f t="shared" si="10"/>
        <v>0</v>
      </c>
      <c r="L65" s="5"/>
      <c r="M65" s="25">
        <f t="shared" si="11"/>
        <v>0</v>
      </c>
      <c r="N65" s="25">
        <f t="shared" si="12"/>
        <v>0</v>
      </c>
    </row>
    <row r="66" spans="1:16" s="1" customFormat="1" x14ac:dyDescent="0.25">
      <c r="A66" s="44">
        <v>2332</v>
      </c>
      <c r="B66" s="45" t="s">
        <v>64</v>
      </c>
      <c r="C66" s="46">
        <f>277467+14516.75</f>
        <v>291983.75</v>
      </c>
      <c r="D66" s="46">
        <v>150000</v>
      </c>
      <c r="E66" s="20">
        <f t="shared" si="2"/>
        <v>441983.75</v>
      </c>
      <c r="F66" s="5"/>
      <c r="G66" s="89"/>
      <c r="H66" s="65">
        <f>277467</f>
        <v>277467</v>
      </c>
      <c r="I66" s="48">
        <f>14516.75+150000</f>
        <v>164516.75</v>
      </c>
      <c r="J66" s="23"/>
      <c r="K66" s="24">
        <f t="shared" si="10"/>
        <v>441983.75</v>
      </c>
      <c r="L66" s="5"/>
      <c r="M66" s="25">
        <v>33294.15</v>
      </c>
      <c r="N66" s="25">
        <v>33294.15</v>
      </c>
    </row>
    <row r="67" spans="1:16" s="1" customFormat="1" x14ac:dyDescent="0.25">
      <c r="A67" s="44">
        <v>2333</v>
      </c>
      <c r="B67" s="45" t="s">
        <v>65</v>
      </c>
      <c r="C67" s="46">
        <v>0</v>
      </c>
      <c r="D67" s="46"/>
      <c r="E67" s="20">
        <f t="shared" si="2"/>
        <v>0</v>
      </c>
      <c r="F67" s="5"/>
      <c r="G67" s="90"/>
      <c r="H67" s="65">
        <v>0</v>
      </c>
      <c r="I67" s="48"/>
      <c r="J67" s="23"/>
      <c r="K67" s="24">
        <f t="shared" si="10"/>
        <v>0</v>
      </c>
      <c r="L67" s="6"/>
      <c r="M67" s="25"/>
      <c r="N67" s="25">
        <v>0</v>
      </c>
    </row>
    <row r="68" spans="1:16" s="1" customFormat="1" x14ac:dyDescent="0.25">
      <c r="A68" s="49"/>
      <c r="B68" s="50"/>
      <c r="C68" s="51"/>
      <c r="D68" s="51"/>
      <c r="E68" s="51"/>
      <c r="F68" s="5"/>
      <c r="G68" s="52"/>
      <c r="H68" s="52"/>
      <c r="I68" s="52"/>
      <c r="J68" s="53"/>
      <c r="K68" s="35"/>
      <c r="L68" s="6"/>
      <c r="N68" s="52"/>
    </row>
    <row r="69" spans="1:16" s="1" customFormat="1" x14ac:dyDescent="0.25">
      <c r="A69" s="100" t="s">
        <v>66</v>
      </c>
      <c r="B69" s="100"/>
      <c r="C69" s="41"/>
      <c r="D69" s="41"/>
      <c r="E69" s="41"/>
      <c r="F69" s="5"/>
      <c r="G69" s="42"/>
      <c r="H69" s="42"/>
      <c r="I69" s="42"/>
      <c r="J69" s="42"/>
      <c r="K69" s="43"/>
      <c r="L69" s="6"/>
      <c r="M69" s="42"/>
      <c r="N69" s="42"/>
    </row>
    <row r="70" spans="1:16" s="1" customFormat="1" x14ac:dyDescent="0.25">
      <c r="A70" s="44">
        <v>2046</v>
      </c>
      <c r="B70" s="45" t="s">
        <v>67</v>
      </c>
      <c r="C70" s="46">
        <v>0</v>
      </c>
      <c r="D70" s="46"/>
      <c r="E70" s="20">
        <f t="shared" ref="E70:E73" si="13">SUM(C70:D70)</f>
        <v>0</v>
      </c>
      <c r="F70" s="5"/>
      <c r="G70" s="89"/>
      <c r="H70" s="65"/>
      <c r="I70" s="48"/>
      <c r="J70" s="23"/>
      <c r="K70" s="24">
        <f>SUM(H70:J70)</f>
        <v>0</v>
      </c>
      <c r="L70" s="6"/>
      <c r="M70" s="25">
        <f>C70</f>
        <v>0</v>
      </c>
      <c r="N70" s="25">
        <f>M70</f>
        <v>0</v>
      </c>
    </row>
    <row r="71" spans="1:16" s="1" customFormat="1" x14ac:dyDescent="0.25">
      <c r="A71" s="44">
        <v>2047</v>
      </c>
      <c r="B71" s="67" t="s">
        <v>79</v>
      </c>
      <c r="C71" s="46"/>
      <c r="D71" s="46">
        <v>100000</v>
      </c>
      <c r="E71" s="20">
        <f t="shared" si="13"/>
        <v>100000</v>
      </c>
      <c r="F71" s="5"/>
      <c r="G71" s="89"/>
      <c r="H71" s="65"/>
      <c r="I71" s="48">
        <v>100000</v>
      </c>
      <c r="J71" s="23"/>
      <c r="K71" s="24">
        <f>SUM(H71:J71)</f>
        <v>100000</v>
      </c>
      <c r="L71" s="6"/>
      <c r="M71" s="95"/>
      <c r="N71" s="95"/>
    </row>
    <row r="72" spans="1:16" s="1" customFormat="1" x14ac:dyDescent="0.25">
      <c r="A72" s="96" t="s">
        <v>76</v>
      </c>
      <c r="B72" s="98" t="s">
        <v>74</v>
      </c>
      <c r="C72" s="46">
        <v>0</v>
      </c>
      <c r="D72" s="46">
        <f>70000+33294.15</f>
        <v>103294.15</v>
      </c>
      <c r="E72" s="20">
        <f t="shared" si="13"/>
        <v>103294.15</v>
      </c>
      <c r="F72" s="5"/>
      <c r="G72" s="89"/>
      <c r="H72" s="65"/>
      <c r="I72" s="48">
        <v>70000</v>
      </c>
      <c r="J72" s="23">
        <v>33294.15</v>
      </c>
      <c r="K72" s="24">
        <f t="shared" ref="K72:K73" si="14">SUM(H72:J72)</f>
        <v>103294.15</v>
      </c>
      <c r="L72" s="6"/>
      <c r="M72" s="95"/>
      <c r="N72" s="95"/>
    </row>
    <row r="73" spans="1:16" s="1" customFormat="1" x14ac:dyDescent="0.25">
      <c r="A73" s="96" t="s">
        <v>80</v>
      </c>
      <c r="B73" s="98" t="s">
        <v>77</v>
      </c>
      <c r="C73" s="46">
        <v>0</v>
      </c>
      <c r="D73" s="46">
        <f>10000+10000</f>
        <v>20000</v>
      </c>
      <c r="E73" s="20">
        <f t="shared" si="13"/>
        <v>20000</v>
      </c>
      <c r="F73" s="5"/>
      <c r="G73" s="89"/>
      <c r="H73" s="65"/>
      <c r="I73" s="48">
        <v>20000</v>
      </c>
      <c r="J73" s="23"/>
      <c r="K73" s="24">
        <f t="shared" si="14"/>
        <v>20000</v>
      </c>
      <c r="L73" s="6"/>
      <c r="M73" s="95"/>
      <c r="N73" s="95"/>
    </row>
    <row r="74" spans="1:16" s="1" customFormat="1" x14ac:dyDescent="0.25">
      <c r="A74" s="66"/>
      <c r="B74" s="67"/>
      <c r="C74" s="68"/>
      <c r="D74" s="68"/>
      <c r="E74" s="68"/>
      <c r="F74" s="5"/>
      <c r="G74" s="69"/>
      <c r="H74" s="69"/>
      <c r="I74" s="69"/>
      <c r="J74" s="70"/>
      <c r="K74" s="43"/>
      <c r="L74" s="6"/>
      <c r="M74" s="69"/>
      <c r="N74" s="69"/>
    </row>
    <row r="75" spans="1:16" s="1" customFormat="1" x14ac:dyDescent="0.25">
      <c r="A75" s="15" t="s">
        <v>68</v>
      </c>
      <c r="B75" s="16"/>
      <c r="C75" s="41"/>
      <c r="D75" s="41"/>
      <c r="E75" s="41"/>
      <c r="F75" s="5"/>
      <c r="G75" s="42"/>
      <c r="H75" s="42"/>
      <c r="I75" s="42"/>
      <c r="J75" s="42"/>
      <c r="K75" s="43"/>
      <c r="L75" s="6"/>
      <c r="M75" s="42"/>
      <c r="N75" s="42"/>
    </row>
    <row r="76" spans="1:16" s="1" customFormat="1" x14ac:dyDescent="0.25">
      <c r="A76" s="44">
        <v>2210</v>
      </c>
      <c r="B76" s="45" t="s">
        <v>69</v>
      </c>
      <c r="C76" s="46">
        <v>0</v>
      </c>
      <c r="D76" s="46"/>
      <c r="E76" s="46"/>
      <c r="F76" s="5"/>
      <c r="G76" s="89"/>
      <c r="H76" s="65"/>
      <c r="I76" s="48"/>
      <c r="J76" s="23"/>
      <c r="K76" s="24">
        <f>SUM(H76:J76)</f>
        <v>0</v>
      </c>
      <c r="L76" s="6"/>
      <c r="M76" s="25">
        <f>C76</f>
        <v>0</v>
      </c>
      <c r="N76" s="25">
        <f>M76</f>
        <v>0</v>
      </c>
    </row>
    <row r="77" spans="1:16" s="1" customFormat="1" x14ac:dyDescent="0.25">
      <c r="A77" s="49"/>
      <c r="B77" s="50"/>
      <c r="C77" s="71"/>
      <c r="D77" s="71"/>
      <c r="E77" s="71"/>
      <c r="F77" s="5"/>
      <c r="G77" s="72"/>
      <c r="H77" s="72"/>
      <c r="I77" s="72"/>
      <c r="J77" s="73"/>
      <c r="K77" s="74"/>
      <c r="L77" s="6"/>
      <c r="M77" s="72"/>
      <c r="N77" s="72"/>
    </row>
    <row r="78" spans="1:16" s="1" customFormat="1" x14ac:dyDescent="0.25">
      <c r="A78" s="39"/>
      <c r="B78" s="75" t="s">
        <v>70</v>
      </c>
      <c r="C78" s="76">
        <f>SUM(C5:C76)</f>
        <v>376454.22</v>
      </c>
      <c r="D78" s="76">
        <f>SUM(D5:D76)</f>
        <v>474294.15</v>
      </c>
      <c r="E78" s="76">
        <f>SUM(E5:E76)</f>
        <v>850748.37</v>
      </c>
      <c r="F78" s="5"/>
      <c r="G78" s="89">
        <f>SUM(G5:G76)</f>
        <v>52000</v>
      </c>
      <c r="H78" s="65">
        <f t="shared" ref="H78:K78" si="15">SUM(H5:H76)</f>
        <v>361937.47</v>
      </c>
      <c r="I78" s="48">
        <f t="shared" si="15"/>
        <v>403516.75</v>
      </c>
      <c r="J78" s="23">
        <f t="shared" si="15"/>
        <v>33294.15</v>
      </c>
      <c r="K78" s="24">
        <f>SUM(K5:K76)</f>
        <v>850748.37</v>
      </c>
      <c r="L78" s="6"/>
      <c r="M78" s="80">
        <f>SUM(M7:M77)</f>
        <v>117654.88999999998</v>
      </c>
      <c r="N78" s="80">
        <f>SUM(N7:N77)</f>
        <v>117541.82</v>
      </c>
    </row>
    <row r="79" spans="1:16" x14ac:dyDescent="0.25">
      <c r="F79" s="5"/>
    </row>
    <row r="80" spans="1:16" s="84" customFormat="1" x14ac:dyDescent="0.25">
      <c r="A80" s="39"/>
      <c r="B80" s="40"/>
      <c r="C80" s="81"/>
      <c r="D80" s="81"/>
      <c r="E80" s="81"/>
      <c r="F80" s="5"/>
      <c r="G80" s="6"/>
      <c r="H80" s="6"/>
      <c r="I80" s="6"/>
      <c r="J80" s="6"/>
      <c r="K80" s="6"/>
      <c r="L80" s="6"/>
      <c r="M80" s="6"/>
      <c r="N80" s="6"/>
      <c r="O80" s="83"/>
      <c r="P80" s="83"/>
    </row>
    <row r="81" spans="1:16" s="84" customFormat="1" x14ac:dyDescent="0.25">
      <c r="A81" s="39"/>
      <c r="B81" s="40" t="s">
        <v>71</v>
      </c>
      <c r="C81" s="85"/>
      <c r="D81" s="85"/>
      <c r="E81" s="85">
        <f>C78+D78</f>
        <v>850748.37</v>
      </c>
      <c r="F81" s="82"/>
      <c r="G81" s="91">
        <f>G78</f>
        <v>52000</v>
      </c>
      <c r="H81" s="77">
        <f>H78</f>
        <v>361937.47</v>
      </c>
      <c r="I81" s="78">
        <f>SUM(I78:I79)</f>
        <v>403516.75</v>
      </c>
      <c r="J81" s="79">
        <f>SUM(J78:J79)</f>
        <v>33294.15</v>
      </c>
      <c r="K81" s="24">
        <f>SUM(G81:J81)</f>
        <v>850748.37</v>
      </c>
      <c r="L81" s="6"/>
      <c r="M81" s="80">
        <f>SUM(M78:M79)</f>
        <v>117654.88999999998</v>
      </c>
      <c r="N81" s="80">
        <f>SUM(N78:N79)</f>
        <v>117541.82</v>
      </c>
      <c r="O81" s="83"/>
      <c r="P81" s="83"/>
    </row>
    <row r="86" spans="1:16" x14ac:dyDescent="0.25">
      <c r="D86" s="52"/>
    </row>
  </sheetData>
  <mergeCells count="6">
    <mergeCell ref="A69:B69"/>
    <mergeCell ref="H2:K2"/>
    <mergeCell ref="A16:B16"/>
    <mergeCell ref="A27:B27"/>
    <mergeCell ref="A31:B31"/>
    <mergeCell ref="A39:B39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8" scale="74" fitToHeight="0" orientation="landscape" verticalDpi="0" r:id="rId1"/>
  <headerFooter>
    <oddHeader>&amp;LBilancio di Previsione 2020/2022&amp;CParte Straordinaria&amp;RMagnifica Comunità degli Altipiani Cimbri</oddHeader>
    <oddFooter>&amp;C&amp;P di &amp;N</oddFooter>
  </headerFooter>
  <rowBreaks count="1" manualBreakCount="1">
    <brk id="4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spesa capitale 2021</vt:lpstr>
      <vt:lpstr>'spesa capitale 2021'!Area_stampa</vt:lpstr>
      <vt:lpstr>'spesa capitale 2021'!Titoli_stampa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Rossella Turco</dc:creator>
  <cp:lastModifiedBy>Rossella Turco</cp:lastModifiedBy>
  <cp:lastPrinted>2021-06-28T09:13:17Z</cp:lastPrinted>
  <dcterms:created xsi:type="dcterms:W3CDTF">2020-12-21T10:52:05Z</dcterms:created>
  <dcterms:modified xsi:type="dcterms:W3CDTF">2021-06-28T09:13:20Z</dcterms:modified>
</cp:coreProperties>
</file>